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7" activeTab="6"/>
  </bookViews>
  <sheets>
    <sheet name="tabulka B" sheetId="1" r:id="rId1"/>
    <sheet name="ZÁPIS O UTKÁNÍ 1  1-4" sheetId="2" r:id="rId2"/>
    <sheet name="ZÁPIS O UTKÁNÍ 2   2-3" sheetId="3" r:id="rId3"/>
    <sheet name="ZÁPIS O UTKÁNÍ 3   4-3" sheetId="4" r:id="rId4"/>
    <sheet name="ZÁPIS O UTKÁNÍ 4   1-2" sheetId="5" r:id="rId5"/>
    <sheet name="ZÁPIS O UTKÁNÍ 5   2-4" sheetId="6" r:id="rId6"/>
    <sheet name="ZÁPIS O UTKÁNÍ 6   3-1" sheetId="7" r:id="rId7"/>
  </sheets>
  <definedNames/>
  <calcPr fullCalcOnLoad="1"/>
</workbook>
</file>

<file path=xl/sharedStrings.xml><?xml version="1.0" encoding="utf-8"?>
<sst xmlns="http://schemas.openxmlformats.org/spreadsheetml/2006/main" count="892" uniqueCount="127">
  <si>
    <t>Soutěž:</t>
  </si>
  <si>
    <t>Místo konání:</t>
  </si>
  <si>
    <t>X-Aréna Slatina</t>
  </si>
  <si>
    <t>Datum:</t>
  </si>
  <si>
    <t>Disciplína:</t>
  </si>
  <si>
    <t>Konečné</t>
  </si>
  <si>
    <t>Míče</t>
  </si>
  <si>
    <t>Sety</t>
  </si>
  <si>
    <t>Zápasy</t>
  </si>
  <si>
    <t>pořadí</t>
  </si>
  <si>
    <t>FSPS MU B</t>
  </si>
  <si>
    <t>BS Brno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</si>
  <si>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</si>
  <si>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</si>
  <si>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</si>
  <si>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</si>
  <si>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</si>
  <si>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</si>
  <si>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 xml:space="preserve">x kolo v turnaji </t>
  </si>
  <si>
    <t>"A"</t>
  </si>
  <si>
    <t>"B"</t>
  </si>
  <si>
    <t>Výsledky setů</t>
  </si>
  <si>
    <t>Součet míčů</t>
  </si>
  <si>
    <t>Body</t>
  </si>
  <si>
    <t>Rozhodčí</t>
  </si>
  <si>
    <t>1.dvouhra mužů</t>
  </si>
  <si>
    <t>:</t>
  </si>
  <si>
    <t>2.dvouhra mužů</t>
  </si>
  <si>
    <t>1.dvouhra žen</t>
  </si>
  <si>
    <t>2.dvouhra žen</t>
  </si>
  <si>
    <t>čtyřhra mužů</t>
  </si>
  <si>
    <t>čtyřhra    žen</t>
  </si>
  <si>
    <t>smíšená čtyřhra</t>
  </si>
  <si>
    <t>VÍTĚZ: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</si>
  <si>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</si>
  <si>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</si>
  <si>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</si>
  <si>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</si>
  <si>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</si>
  <si>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</si>
  <si>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</si>
  <si>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ZÁPIS O UTKÁNÍ</t>
  </si>
  <si>
    <t>DISCIPLINA</t>
  </si>
  <si>
    <t>1.DVOUHRA CHLAPCI</t>
  </si>
  <si>
    <t>SET 1</t>
  </si>
  <si>
    <t>SET 2</t>
  </si>
  <si>
    <t>SET 3</t>
  </si>
  <si>
    <t>VÝSLEDEK</t>
  </si>
  <si>
    <t>HRÁČ A</t>
  </si>
  <si>
    <t>HRÁČ B</t>
  </si>
  <si>
    <t>ROZHODČÍ</t>
  </si>
  <si>
    <t>KURT</t>
  </si>
  <si>
    <t>2.DVOUHRA CHLAPCI</t>
  </si>
  <si>
    <t>1.DVOUHRA DÍVKY</t>
  </si>
  <si>
    <t>2.DVOUHRA DÍVKY</t>
  </si>
  <si>
    <t>ĆTYŘHRA CHLAPCI</t>
  </si>
  <si>
    <t>ČTYŘHRA DÍVKY</t>
  </si>
  <si>
    <t>SMÍŠENÁ ČTYŘHRA</t>
  </si>
  <si>
    <t>FSPS MU "B"</t>
  </si>
  <si>
    <t>Oblastní přebor družstev žáků- finále</t>
  </si>
  <si>
    <t xml:space="preserve">                                          Finále </t>
  </si>
  <si>
    <t>FSPS MU A</t>
  </si>
  <si>
    <t>BC66 Ivančice</t>
  </si>
  <si>
    <t>FSPS MU "A"</t>
  </si>
  <si>
    <t>1-4</t>
  </si>
  <si>
    <t>2-3</t>
  </si>
  <si>
    <t>4-3</t>
  </si>
  <si>
    <t>1-2</t>
  </si>
  <si>
    <t>2-4</t>
  </si>
  <si>
    <t>3-1</t>
  </si>
  <si>
    <t>Dostál Martin</t>
  </si>
  <si>
    <t>Dostál Marek</t>
  </si>
  <si>
    <t>Chadimová</t>
  </si>
  <si>
    <t>Ševčíková</t>
  </si>
  <si>
    <t>Derka-Lipka</t>
  </si>
  <si>
    <t>Chadimová-Ševčíková</t>
  </si>
  <si>
    <t>Smutný</t>
  </si>
  <si>
    <t>Diviš Jakub</t>
  </si>
  <si>
    <t>Nesňalová</t>
  </si>
  <si>
    <t>Mendreková</t>
  </si>
  <si>
    <t>Pezlarová-Trotzmullerová</t>
  </si>
  <si>
    <t>Smutný-Mendreková</t>
  </si>
  <si>
    <t>Prek Šimon</t>
  </si>
  <si>
    <t>Uher Saša</t>
  </si>
  <si>
    <t>Nejezchlebová</t>
  </si>
  <si>
    <t>Nováková</t>
  </si>
  <si>
    <t>Uher-Muller</t>
  </si>
  <si>
    <t>Nejezchlebová-Schafferová</t>
  </si>
  <si>
    <t>Prek Šimon-Schafferová</t>
  </si>
  <si>
    <t>Brázda</t>
  </si>
  <si>
    <t>Šípek</t>
  </si>
  <si>
    <t>Klapalová</t>
  </si>
  <si>
    <t>Kračmarová</t>
  </si>
  <si>
    <t>Šípek-Cirok</t>
  </si>
  <si>
    <t>Klapalová-Štefulíková</t>
  </si>
  <si>
    <t>Brázda-Kračmarová</t>
  </si>
  <si>
    <t>Derka Jiří</t>
  </si>
  <si>
    <t>Chadimová Adéla</t>
  </si>
  <si>
    <t>Poláková Mariana</t>
  </si>
  <si>
    <t>Lipka-Reichman</t>
  </si>
  <si>
    <t>Dostál Martin-Chadimová</t>
  </si>
  <si>
    <t>Hanák</t>
  </si>
  <si>
    <t>Trotzmullerová</t>
  </si>
  <si>
    <t>Diviš-Diviš</t>
  </si>
  <si>
    <t>Nesňalová-Pezlarová</t>
  </si>
  <si>
    <t>Diviš David-Hanák</t>
  </si>
  <si>
    <t>Uher</t>
  </si>
  <si>
    <t>Muller</t>
  </si>
  <si>
    <t>Schafferová</t>
  </si>
  <si>
    <t>Kulhavá</t>
  </si>
  <si>
    <t>Prek Šimon-Marinov</t>
  </si>
  <si>
    <t>Schafferová-Nejezchlebová</t>
  </si>
  <si>
    <t>Prek Šimon-Nejezchlebová</t>
  </si>
  <si>
    <t xml:space="preserve">Šípek </t>
  </si>
  <si>
    <t>Štefulíková</t>
  </si>
  <si>
    <t>Ševčíková-Poláková</t>
  </si>
  <si>
    <t>Lipka</t>
  </si>
  <si>
    <t>Poláková</t>
  </si>
  <si>
    <t>Dostál Marek-Reichman</t>
  </si>
  <si>
    <t>Poláková-Ševčíková</t>
  </si>
  <si>
    <t>Derka-Chadimová</t>
  </si>
  <si>
    <t>Nováková-Nejezchlebová</t>
  </si>
  <si>
    <t>Pezlarová</t>
  </si>
  <si>
    <t>Smutný-Diviš Jakub</t>
  </si>
  <si>
    <t>Mendreková-Trotzmullerová</t>
  </si>
  <si>
    <t>Hanák-Nesňalová</t>
  </si>
  <si>
    <t>Reichman-Poláková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</si>
</sst>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_-* #,##0.00&quot; Kč&quot;_-;\-* #,##0.00&quot; Kč&quot;_-;_-* \-??&quot; Kč&quot;_-;_-@_-"/>
    <numFmt numFmtId="166" formatCode="mm/\ yy"/>
  </numFmts>
  <fonts count="5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6"/>
      <name val="Small Fonts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RomanEE"/>
      <family val="1"/>
    </font>
    <font>
      <sz val="11"/>
      <color indexed="17"/>
      <name val="Calibri"/>
      <family val="2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8"/>
      <name val="Arial CE"/>
      <family val="2"/>
    </font>
    <font>
      <b/>
      <sz val="20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color indexed="13"/>
      <name val="Arial CE"/>
      <family val="2"/>
    </font>
    <font>
      <sz val="20"/>
      <name val="Arial CE"/>
      <family val="2"/>
    </font>
    <font>
      <sz val="8"/>
      <color indexed="10"/>
      <name val="Arial CE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u val="single"/>
      <sz val="10"/>
      <color indexed="12"/>
      <name val="Arial CE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b/>
      <sz val="10"/>
      <name val="Arial CE"/>
      <family val="2"/>
    </font>
    <font>
      <b/>
      <u val="single"/>
      <sz val="14"/>
      <color indexed="8"/>
      <name val="Arial CE"/>
      <family val="0"/>
    </font>
    <font>
      <b/>
      <i/>
      <sz val="14"/>
      <name val="Arial CE"/>
      <family val="2"/>
    </font>
    <font>
      <sz val="14"/>
      <name val="Arial CE"/>
      <family val="2"/>
    </font>
    <font>
      <u val="single"/>
      <sz val="7.5"/>
      <color indexed="36"/>
      <name val="Arial CE"/>
      <family val="2"/>
    </font>
    <font>
      <b/>
      <sz val="11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0">
      <alignment horizontal="center" vertical="center" wrapText="1"/>
      <protection/>
    </xf>
    <xf numFmtId="165" fontId="16" fillId="0" borderId="0" applyFill="0" applyBorder="0" applyProtection="0">
      <alignment horizontal="center"/>
    </xf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>
      <alignment horizontal="center" vertical="center"/>
      <protection/>
    </xf>
    <xf numFmtId="0" fontId="16" fillId="0" borderId="0">
      <alignment vertical="center"/>
      <protection/>
    </xf>
    <xf numFmtId="0" fontId="17" fillId="0" borderId="0">
      <alignment horizontal="center" vertical="center"/>
      <protection/>
    </xf>
    <xf numFmtId="0" fontId="17" fillId="0" borderId="0">
      <alignment vertical="center"/>
      <protection/>
    </xf>
    <xf numFmtId="0" fontId="18" fillId="0" borderId="0">
      <alignment horizontal="center" vertical="center"/>
      <protection/>
    </xf>
    <xf numFmtId="0" fontId="19" fillId="7" borderId="8" applyNumberFormat="0" applyAlignment="0" applyProtection="0"/>
    <xf numFmtId="0" fontId="21" fillId="13" borderId="8" applyNumberFormat="0" applyAlignment="0" applyProtection="0"/>
    <xf numFmtId="0" fontId="22" fillId="13" borderId="9" applyNumberFormat="0" applyAlignment="0" applyProtection="0"/>
    <xf numFmtId="0" fontId="2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18" borderId="11" xfId="0" applyFill="1" applyBorder="1" applyAlignment="1">
      <alignment/>
    </xf>
    <xf numFmtId="0" fontId="0" fillId="0" borderId="12" xfId="0" applyBorder="1" applyAlignment="1">
      <alignment/>
    </xf>
    <xf numFmtId="0" fontId="23" fillId="0" borderId="0" xfId="0" applyFont="1" applyAlignment="1">
      <alignment horizontal="center"/>
    </xf>
    <xf numFmtId="0" fontId="0" fillId="19" borderId="13" xfId="0" applyFill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19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19" borderId="24" xfId="0" applyFill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0" borderId="30" xfId="0" applyBorder="1" applyAlignment="1">
      <alignment/>
    </xf>
    <xf numFmtId="0" fontId="23" fillId="21" borderId="0" xfId="0" applyFont="1" applyFill="1" applyBorder="1" applyAlignment="1">
      <alignment horizontal="center"/>
    </xf>
    <xf numFmtId="0" fontId="23" fillId="21" borderId="21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28" fillId="12" borderId="0" xfId="0" applyFont="1" applyFill="1" applyBorder="1" applyAlignment="1">
      <alignment horizontal="center"/>
    </xf>
    <xf numFmtId="0" fontId="28" fillId="12" borderId="2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9" fillId="21" borderId="0" xfId="0" applyFont="1" applyFill="1" applyBorder="1" applyAlignment="1">
      <alignment horizontal="center"/>
    </xf>
    <xf numFmtId="0" fontId="28" fillId="21" borderId="0" xfId="0" applyFont="1" applyFill="1" applyBorder="1" applyAlignment="1">
      <alignment horizontal="center"/>
    </xf>
    <xf numFmtId="0" fontId="29" fillId="21" borderId="21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8" fillId="18" borderId="22" xfId="0" applyFont="1" applyFill="1" applyBorder="1" applyAlignment="1">
      <alignment horizontal="right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26" fillId="20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34" xfId="0" applyFont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4" fillId="20" borderId="36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7" fillId="0" borderId="37" xfId="0" applyFont="1" applyBorder="1" applyAlignment="1">
      <alignment horizontal="center"/>
    </xf>
    <xf numFmtId="0" fontId="23" fillId="21" borderId="38" xfId="0" applyFont="1" applyFill="1" applyBorder="1" applyAlignment="1">
      <alignment horizontal="center"/>
    </xf>
    <xf numFmtId="0" fontId="23" fillId="21" borderId="39" xfId="0" applyFont="1" applyFill="1" applyBorder="1" applyAlignment="1">
      <alignment horizontal="center"/>
    </xf>
    <xf numFmtId="0" fontId="30" fillId="0" borderId="40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0" fillId="12" borderId="42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28" fillId="12" borderId="40" xfId="0" applyFont="1" applyFill="1" applyBorder="1" applyAlignment="1">
      <alignment horizontal="center"/>
    </xf>
    <xf numFmtId="0" fontId="28" fillId="12" borderId="39" xfId="0" applyFont="1" applyFill="1" applyBorder="1" applyAlignment="1">
      <alignment horizontal="center"/>
    </xf>
    <xf numFmtId="0" fontId="31" fillId="20" borderId="41" xfId="0" applyFont="1" applyFill="1" applyBorder="1" applyAlignment="1">
      <alignment horizontal="center"/>
    </xf>
    <xf numFmtId="0" fontId="32" fillId="0" borderId="40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0" fontId="23" fillId="21" borderId="31" xfId="0" applyFont="1" applyFill="1" applyBorder="1" applyAlignment="1">
      <alignment horizontal="center"/>
    </xf>
    <xf numFmtId="0" fontId="23" fillId="21" borderId="32" xfId="0" applyFont="1" applyFill="1" applyBorder="1" applyAlignment="1">
      <alignment horizontal="center"/>
    </xf>
    <xf numFmtId="0" fontId="23" fillId="21" borderId="33" xfId="0" applyFont="1" applyFill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1" fillId="20" borderId="22" xfId="0" applyFont="1" applyFill="1" applyBorder="1" applyAlignment="1">
      <alignment horizontal="center"/>
    </xf>
    <xf numFmtId="0" fontId="28" fillId="12" borderId="0" xfId="0" applyFont="1" applyFill="1" applyBorder="1" applyAlignment="1">
      <alignment horizontal="center" vertical="center"/>
    </xf>
    <xf numFmtId="0" fontId="28" fillId="12" borderId="22" xfId="0" applyFont="1" applyFill="1" applyBorder="1" applyAlignment="1">
      <alignment horizontal="right" vertical="center"/>
    </xf>
    <xf numFmtId="0" fontId="28" fillId="12" borderId="21" xfId="0" applyFont="1" applyFill="1" applyBorder="1" applyAlignment="1">
      <alignment horizontal="center" vertical="center"/>
    </xf>
    <xf numFmtId="0" fontId="29" fillId="21" borderId="20" xfId="0" applyFont="1" applyFill="1" applyBorder="1" applyAlignment="1">
      <alignment horizontal="center"/>
    </xf>
    <xf numFmtId="0" fontId="23" fillId="12" borderId="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28" fillId="12" borderId="36" xfId="0" applyFont="1" applyFill="1" applyBorder="1" applyAlignment="1">
      <alignment horizontal="center"/>
    </xf>
    <xf numFmtId="0" fontId="23" fillId="12" borderId="44" xfId="0" applyFont="1" applyFill="1" applyBorder="1" applyAlignment="1">
      <alignment horizontal="right" vertical="center"/>
    </xf>
    <xf numFmtId="0" fontId="23" fillId="12" borderId="0" xfId="0" applyFont="1" applyFill="1" applyBorder="1" applyAlignment="1">
      <alignment horizontal="left" vertical="center"/>
    </xf>
    <xf numFmtId="0" fontId="23" fillId="12" borderId="21" xfId="0" applyFont="1" applyFill="1" applyBorder="1" applyAlignment="1">
      <alignment horizontal="right" vertical="center"/>
    </xf>
    <xf numFmtId="0" fontId="23" fillId="12" borderId="21" xfId="0" applyFont="1" applyFill="1" applyBorder="1" applyAlignment="1">
      <alignment horizontal="left" vertical="center"/>
    </xf>
    <xf numFmtId="0" fontId="23" fillId="21" borderId="20" xfId="0" applyFont="1" applyFill="1" applyBorder="1" applyAlignment="1">
      <alignment horizontal="center"/>
    </xf>
    <xf numFmtId="0" fontId="23" fillId="0" borderId="20" xfId="0" applyFont="1" applyBorder="1" applyAlignment="1">
      <alignment horizontal="left" vertical="center"/>
    </xf>
    <xf numFmtId="0" fontId="23" fillId="12" borderId="38" xfId="0" applyFont="1" applyFill="1" applyBorder="1" applyAlignment="1">
      <alignment horizontal="center" vertical="center"/>
    </xf>
    <xf numFmtId="0" fontId="23" fillId="12" borderId="39" xfId="0" applyFont="1" applyFill="1" applyBorder="1" applyAlignment="1">
      <alignment horizontal="center" vertical="center"/>
    </xf>
    <xf numFmtId="0" fontId="23" fillId="21" borderId="40" xfId="0" applyFont="1" applyFill="1" applyBorder="1" applyAlignment="1">
      <alignment horizontal="center"/>
    </xf>
    <xf numFmtId="0" fontId="23" fillId="12" borderId="31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right" vertical="center"/>
    </xf>
    <xf numFmtId="0" fontId="23" fillId="12" borderId="40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3" fillId="12" borderId="35" xfId="0" applyFont="1" applyFill="1" applyBorder="1" applyAlignment="1">
      <alignment horizontal="left" vertical="center"/>
    </xf>
    <xf numFmtId="0" fontId="23" fillId="21" borderId="43" xfId="0" applyFont="1" applyFill="1" applyBorder="1" applyAlignment="1">
      <alignment horizontal="center"/>
    </xf>
    <xf numFmtId="0" fontId="29" fillId="21" borderId="22" xfId="0" applyFont="1" applyFill="1" applyBorder="1" applyAlignment="1">
      <alignment horizontal="center"/>
    </xf>
    <xf numFmtId="0" fontId="23" fillId="21" borderId="22" xfId="0" applyFont="1" applyFill="1" applyBorder="1" applyAlignment="1">
      <alignment horizontal="center"/>
    </xf>
    <xf numFmtId="0" fontId="32" fillId="19" borderId="45" xfId="0" applyFont="1" applyFill="1" applyBorder="1" applyAlignment="1">
      <alignment horizontal="center" vertical="center"/>
    </xf>
    <xf numFmtId="0" fontId="32" fillId="19" borderId="46" xfId="0" applyFont="1" applyFill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23" fillId="12" borderId="48" xfId="0" applyFont="1" applyFill="1" applyBorder="1" applyAlignment="1">
      <alignment horizontal="center" vertical="center"/>
    </xf>
    <xf numFmtId="0" fontId="23" fillId="12" borderId="49" xfId="0" applyFont="1" applyFill="1" applyBorder="1" applyAlignment="1">
      <alignment horizontal="center" vertical="center"/>
    </xf>
    <xf numFmtId="0" fontId="23" fillId="12" borderId="50" xfId="0" applyFont="1" applyFill="1" applyBorder="1" applyAlignment="1">
      <alignment horizontal="center" vertical="center"/>
    </xf>
    <xf numFmtId="0" fontId="23" fillId="21" borderId="50" xfId="0" applyFont="1" applyFill="1" applyBorder="1" applyAlignment="1">
      <alignment horizontal="center"/>
    </xf>
    <xf numFmtId="0" fontId="23" fillId="21" borderId="48" xfId="0" applyFont="1" applyFill="1" applyBorder="1" applyAlignment="1">
      <alignment horizontal="center"/>
    </xf>
    <xf numFmtId="0" fontId="23" fillId="21" borderId="51" xfId="0" applyFont="1" applyFill="1" applyBorder="1" applyAlignment="1">
      <alignment horizontal="center"/>
    </xf>
    <xf numFmtId="0" fontId="0" fillId="12" borderId="52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0" fillId="12" borderId="50" xfId="0" applyFill="1" applyBorder="1" applyAlignment="1">
      <alignment horizontal="center"/>
    </xf>
    <xf numFmtId="0" fontId="28" fillId="12" borderId="48" xfId="0" applyFont="1" applyFill="1" applyBorder="1" applyAlignment="1">
      <alignment horizontal="center"/>
    </xf>
    <xf numFmtId="0" fontId="28" fillId="12" borderId="49" xfId="0" applyFont="1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0" borderId="0" xfId="0" applyFont="1" applyAlignment="1">
      <alignment/>
    </xf>
    <xf numFmtId="0" fontId="34" fillId="0" borderId="53" xfId="52" applyFont="1" applyBorder="1" applyAlignment="1">
      <alignment vertical="center"/>
      <protection/>
    </xf>
    <xf numFmtId="0" fontId="1" fillId="0" borderId="54" xfId="0" applyFont="1" applyBorder="1" applyAlignment="1">
      <alignment vertical="center"/>
    </xf>
    <xf numFmtId="0" fontId="34" fillId="0" borderId="42" xfId="52" applyFont="1" applyBorder="1" applyAlignment="1">
      <alignment vertical="center"/>
      <protection/>
    </xf>
    <xf numFmtId="165" fontId="36" fillId="0" borderId="39" xfId="40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34" fillId="0" borderId="52" xfId="52" applyFont="1" applyBorder="1" applyAlignment="1">
      <alignment vertical="center"/>
      <protection/>
    </xf>
    <xf numFmtId="0" fontId="39" fillId="0" borderId="49" xfId="60" applyFont="1" applyBorder="1" applyAlignment="1">
      <alignment horizontal="center" vertical="center"/>
      <protection/>
    </xf>
    <xf numFmtId="0" fontId="1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48" xfId="0" applyFont="1" applyBorder="1" applyAlignment="1">
      <alignment horizontal="right" vertical="center"/>
    </xf>
    <xf numFmtId="0" fontId="1" fillId="0" borderId="51" xfId="0" applyFont="1" applyBorder="1" applyAlignment="1">
      <alignment vertical="center"/>
    </xf>
    <xf numFmtId="0" fontId="36" fillId="0" borderId="13" xfId="56" applyFont="1" applyBorder="1">
      <alignment horizontal="center" vertical="center"/>
      <protection/>
    </xf>
    <xf numFmtId="0" fontId="36" fillId="0" borderId="16" xfId="56" applyFont="1" applyBorder="1">
      <alignment horizontal="center" vertical="center"/>
      <protection/>
    </xf>
    <xf numFmtId="0" fontId="39" fillId="0" borderId="17" xfId="39" applyFont="1" applyBorder="1" applyAlignment="1">
      <alignment horizontal="center" vertical="center"/>
      <protection/>
    </xf>
    <xf numFmtId="0" fontId="36" fillId="0" borderId="55" xfId="56" applyFont="1" applyBorder="1">
      <alignment horizontal="center" vertical="center"/>
      <protection/>
    </xf>
    <xf numFmtId="165" fontId="36" fillId="0" borderId="27" xfId="40" applyFont="1" applyFill="1" applyBorder="1" applyProtection="1">
      <alignment horizontal="center"/>
      <protection/>
    </xf>
    <xf numFmtId="0" fontId="36" fillId="0" borderId="27" xfId="56" applyFont="1" applyBorder="1">
      <alignment horizontal="center" vertical="center"/>
      <protection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9" fillId="0" borderId="24" xfId="39" applyFont="1" applyBorder="1" applyAlignment="1">
      <alignment horizontal="center" vertical="center" wrapText="1"/>
      <protection/>
    </xf>
    <xf numFmtId="0" fontId="1" fillId="0" borderId="39" xfId="0" applyFont="1" applyBorder="1" applyAlignment="1">
      <alignment horizontal="left" vertical="center" indent="1"/>
    </xf>
    <xf numFmtId="0" fontId="1" fillId="0" borderId="39" xfId="56" applyFont="1" applyBorder="1" applyAlignment="1">
      <alignment horizontal="left" vertical="center" indent="1"/>
      <protection/>
    </xf>
    <xf numFmtId="0" fontId="34" fillId="0" borderId="38" xfId="58" applyFont="1" applyBorder="1">
      <alignment horizontal="center" vertical="center"/>
      <protection/>
    </xf>
    <xf numFmtId="0" fontId="34" fillId="0" borderId="56" xfId="58" applyFont="1" applyBorder="1">
      <alignment horizontal="center" vertical="center"/>
      <protection/>
    </xf>
    <xf numFmtId="0" fontId="34" fillId="0" borderId="39" xfId="58" applyFont="1" applyBorder="1">
      <alignment horizontal="center" vertical="center"/>
      <protection/>
    </xf>
    <xf numFmtId="0" fontId="34" fillId="0" borderId="57" xfId="58" applyFont="1" applyBorder="1" applyProtection="1">
      <alignment horizontal="center" vertical="center"/>
      <protection hidden="1"/>
    </xf>
    <xf numFmtId="0" fontId="34" fillId="0" borderId="39" xfId="58" applyFont="1" applyBorder="1" applyProtection="1">
      <alignment horizontal="center" vertical="center"/>
      <protection hidden="1"/>
    </xf>
    <xf numFmtId="0" fontId="34" fillId="0" borderId="57" xfId="58" applyFont="1" applyBorder="1">
      <alignment horizontal="center" vertical="center"/>
      <protection/>
    </xf>
    <xf numFmtId="0" fontId="34" fillId="0" borderId="58" xfId="58" applyFont="1" applyBorder="1">
      <alignment horizontal="center" vertical="center"/>
      <protection/>
    </xf>
    <xf numFmtId="0" fontId="1" fillId="0" borderId="41" xfId="0" applyFont="1" applyBorder="1" applyAlignment="1">
      <alignment horizontal="left" vertical="center" indent="1"/>
    </xf>
    <xf numFmtId="0" fontId="34" fillId="0" borderId="59" xfId="58" applyFont="1" applyBorder="1">
      <alignment horizontal="center" vertical="center"/>
      <protection/>
    </xf>
    <xf numFmtId="0" fontId="39" fillId="0" borderId="19" xfId="39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left" vertical="center" indent="1"/>
    </xf>
    <xf numFmtId="0" fontId="34" fillId="0" borderId="0" xfId="58" applyFont="1" applyBorder="1">
      <alignment horizontal="center" vertical="center"/>
      <protection/>
    </xf>
    <xf numFmtId="0" fontId="34" fillId="0" borderId="48" xfId="58" applyFont="1" applyBorder="1">
      <alignment horizontal="center" vertical="center"/>
      <protection/>
    </xf>
    <xf numFmtId="0" fontId="34" fillId="0" borderId="21" xfId="58" applyFont="1" applyBorder="1">
      <alignment horizontal="center" vertical="center"/>
      <protection/>
    </xf>
    <xf numFmtId="0" fontId="34" fillId="0" borderId="60" xfId="58" applyFont="1" applyBorder="1">
      <alignment horizontal="center" vertical="center"/>
      <protection/>
    </xf>
    <xf numFmtId="0" fontId="1" fillId="0" borderId="22" xfId="0" applyFont="1" applyBorder="1" applyAlignment="1">
      <alignment horizontal="left" vertical="center" indent="1"/>
    </xf>
    <xf numFmtId="0" fontId="42" fillId="2" borderId="10" xfId="57" applyFont="1" applyFill="1" applyBorder="1">
      <alignment vertical="center"/>
      <protection/>
    </xf>
    <xf numFmtId="0" fontId="36" fillId="0" borderId="61" xfId="56" applyFont="1" applyBorder="1" applyProtection="1">
      <alignment horizontal="center" vertical="center"/>
      <protection hidden="1"/>
    </xf>
    <xf numFmtId="0" fontId="36" fillId="0" borderId="62" xfId="56" applyFont="1" applyBorder="1" applyProtection="1">
      <alignment horizontal="center" vertical="center"/>
      <protection hidden="1"/>
    </xf>
    <xf numFmtId="0" fontId="36" fillId="0" borderId="63" xfId="56" applyFont="1" applyBorder="1" applyProtection="1">
      <alignment horizontal="center" vertical="center"/>
      <protection hidden="1"/>
    </xf>
    <xf numFmtId="0" fontId="1" fillId="0" borderId="12" xfId="0" applyFont="1" applyBorder="1" applyAlignment="1">
      <alignment horizontal="left" vertical="center" indent="1"/>
    </xf>
    <xf numFmtId="0" fontId="43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34" fillId="0" borderId="0" xfId="58" applyFont="1">
      <alignment horizontal="center" vertical="center"/>
      <protection/>
    </xf>
    <xf numFmtId="0" fontId="45" fillId="0" borderId="0" xfId="39" applyFont="1" applyBorder="1" applyAlignment="1">
      <alignment horizontal="center" vertical="center"/>
      <protection/>
    </xf>
    <xf numFmtId="0" fontId="1" fillId="0" borderId="0" xfId="52" applyFont="1">
      <alignment/>
      <protection/>
    </xf>
    <xf numFmtId="0" fontId="35" fillId="0" borderId="0" xfId="52" applyFont="1">
      <alignment/>
      <protection/>
    </xf>
    <xf numFmtId="0" fontId="34" fillId="0" borderId="0" xfId="52" applyFont="1">
      <alignment/>
      <protection/>
    </xf>
    <xf numFmtId="0" fontId="41" fillId="0" borderId="0" xfId="52" applyFont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46" fillId="0" borderId="64" xfId="0" applyFont="1" applyBorder="1" applyAlignment="1">
      <alignment/>
    </xf>
    <xf numFmtId="0" fontId="46" fillId="0" borderId="65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1" xfId="0" applyFont="1" applyBorder="1" applyAlignment="1">
      <alignment/>
    </xf>
    <xf numFmtId="49" fontId="51" fillId="0" borderId="0" xfId="48" applyNumberFormat="1" applyFont="1">
      <alignment/>
      <protection/>
    </xf>
    <xf numFmtId="0" fontId="27" fillId="0" borderId="0" xfId="0" applyFont="1" applyBorder="1" applyAlignment="1">
      <alignment horizontal="center"/>
    </xf>
    <xf numFmtId="164" fontId="48" fillId="0" borderId="0" xfId="0" applyNumberFormat="1" applyFont="1" applyBorder="1" applyAlignment="1">
      <alignment shrinkToFit="1" readingOrder="1"/>
    </xf>
    <xf numFmtId="0" fontId="49" fillId="0" borderId="0" xfId="0" applyFont="1" applyAlignment="1">
      <alignment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3" fillId="0" borderId="48" xfId="57" applyFont="1" applyBorder="1" applyAlignment="1">
      <alignment horizontal="center" vertical="center"/>
      <protection/>
    </xf>
    <xf numFmtId="0" fontId="35" fillId="0" borderId="66" xfId="0" applyFont="1" applyBorder="1" applyAlignment="1">
      <alignment horizontal="left" vertical="center"/>
    </xf>
    <xf numFmtId="166" fontId="37" fillId="0" borderId="0" xfId="36" applyNumberFormat="1" applyFont="1" applyFill="1" applyBorder="1" applyAlignment="1" applyProtection="1">
      <alignment/>
      <protection/>
    </xf>
    <xf numFmtId="0" fontId="1" fillId="0" borderId="67" xfId="0" applyFont="1" applyBorder="1" applyAlignment="1">
      <alignment horizontal="center" vertical="center"/>
    </xf>
    <xf numFmtId="0" fontId="37" fillId="0" borderId="65" xfId="0" applyFont="1" applyBorder="1" applyAlignment="1">
      <alignment/>
    </xf>
    <xf numFmtId="0" fontId="1" fillId="0" borderId="65" xfId="0" applyFont="1" applyBorder="1" applyAlignment="1">
      <alignment horizontal="center" vertical="center"/>
    </xf>
    <xf numFmtId="0" fontId="40" fillId="0" borderId="68" xfId="60" applyFont="1" applyBorder="1" applyAlignment="1">
      <alignment horizontal="left" vertical="center"/>
      <protection/>
    </xf>
    <xf numFmtId="0" fontId="39" fillId="0" borderId="69" xfId="39" applyFont="1" applyBorder="1" applyAlignment="1">
      <alignment horizontal="center" vertical="center"/>
      <protection/>
    </xf>
    <xf numFmtId="0" fontId="39" fillId="0" borderId="70" xfId="39" applyFont="1" applyBorder="1" applyAlignment="1">
      <alignment horizontal="center" vertical="center"/>
      <protection/>
    </xf>
    <xf numFmtId="0" fontId="41" fillId="0" borderId="27" xfId="39" applyFont="1" applyBorder="1" applyAlignment="1">
      <alignment horizontal="center" vertical="center"/>
      <protection/>
    </xf>
    <xf numFmtId="0" fontId="33" fillId="2" borderId="12" xfId="0" applyFont="1" applyFill="1" applyBorder="1" applyAlignment="1">
      <alignment horizontal="left" vertical="center"/>
    </xf>
    <xf numFmtId="0" fontId="46" fillId="0" borderId="71" xfId="0" applyFont="1" applyBorder="1" applyAlignment="1">
      <alignment/>
    </xf>
    <xf numFmtId="0" fontId="46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5" xfId="0" applyFont="1" applyBorder="1" applyAlignment="1">
      <alignment/>
    </xf>
    <xf numFmtId="0" fontId="46" fillId="0" borderId="65" xfId="0" applyFont="1" applyBorder="1" applyAlignment="1">
      <alignment/>
    </xf>
    <xf numFmtId="0" fontId="0" fillId="0" borderId="68" xfId="0" applyFont="1" applyBorder="1" applyAlignment="1">
      <alignment/>
    </xf>
    <xf numFmtId="166" fontId="37" fillId="0" borderId="0" xfId="36" applyNumberFormat="1" applyFont="1" applyFill="1" applyBorder="1" applyAlignment="1" applyProtection="1">
      <alignment/>
      <protection/>
    </xf>
    <xf numFmtId="0" fontId="37" fillId="0" borderId="65" xfId="0" applyFont="1" applyBorder="1" applyAlignment="1">
      <alignment/>
    </xf>
    <xf numFmtId="166" fontId="47" fillId="0" borderId="0" xfId="36" applyNumberFormat="1" applyFont="1" applyFill="1" applyBorder="1" applyAlignment="1" applyProtection="1">
      <alignment/>
      <protection/>
    </xf>
    <xf numFmtId="0" fontId="27" fillId="0" borderId="65" xfId="0" applyFont="1" applyBorder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tabulka for 5 (2)" xfId="48"/>
    <cellStyle name="Poznámka" xfId="49"/>
    <cellStyle name="Percent" xfId="50"/>
    <cellStyle name="Propojená buňka" xfId="51"/>
    <cellStyle name="Roman EE 12 Normál" xfId="52"/>
    <cellStyle name="Followed Hyperlink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W39"/>
  <sheetViews>
    <sheetView workbookViewId="0" topLeftCell="D7">
      <selection activeCell="AQ24" sqref="AQ24"/>
    </sheetView>
  </sheetViews>
  <sheetFormatPr defaultColWidth="9.00390625" defaultRowHeight="12.75"/>
  <cols>
    <col min="1" max="1" width="4.625" style="0" customWidth="1"/>
    <col min="2" max="2" width="25.00390625" style="0" customWidth="1"/>
    <col min="3" max="52" width="2.375" style="0" customWidth="1"/>
    <col min="53" max="58" width="4.75390625" style="0" customWidth="1"/>
    <col min="60" max="60" width="1.00390625" style="0" customWidth="1"/>
    <col min="61" max="61" width="0.6171875" style="0" customWidth="1"/>
    <col min="62" max="102" width="2.75390625" style="0" customWidth="1"/>
  </cols>
  <sheetData>
    <row r="1" ht="15.75" customHeight="1"/>
    <row r="2" spans="2:56" ht="30" customHeight="1">
      <c r="B2" s="1" t="s">
        <v>0</v>
      </c>
      <c r="C2" s="2" t="s">
        <v>59</v>
      </c>
      <c r="BA2" s="222" t="s">
        <v>64</v>
      </c>
      <c r="BB2" s="222"/>
      <c r="BC2" s="222" t="s">
        <v>65</v>
      </c>
      <c r="BD2" s="222"/>
    </row>
    <row r="3" spans="2:56" ht="18.75" customHeight="1">
      <c r="B3" s="1" t="s">
        <v>1</v>
      </c>
      <c r="C3" s="3" t="s">
        <v>2</v>
      </c>
      <c r="BA3" s="222" t="s">
        <v>66</v>
      </c>
      <c r="BB3" s="222"/>
      <c r="BC3" s="222" t="s">
        <v>67</v>
      </c>
      <c r="BD3" s="222"/>
    </row>
    <row r="4" spans="2:56" ht="27" customHeight="1">
      <c r="B4" s="1" t="s">
        <v>3</v>
      </c>
      <c r="C4" s="224">
        <v>42679</v>
      </c>
      <c r="D4" s="224"/>
      <c r="E4" s="224"/>
      <c r="F4" s="224"/>
      <c r="G4" s="224"/>
      <c r="H4" s="225"/>
      <c r="I4" s="225"/>
      <c r="J4" s="225"/>
      <c r="BA4" s="222" t="s">
        <v>68</v>
      </c>
      <c r="BB4" s="222"/>
      <c r="BC4" s="222" t="s">
        <v>69</v>
      </c>
      <c r="BD4" s="222"/>
    </row>
    <row r="5" ht="4.5" customHeight="1">
      <c r="B5" s="1"/>
    </row>
    <row r="6" spans="2:49" ht="45">
      <c r="B6" s="1" t="s">
        <v>4</v>
      </c>
      <c r="C6" s="4" t="s">
        <v>60</v>
      </c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7"/>
    </row>
    <row r="7" spans="3:12" ht="16.5" customHeight="1">
      <c r="C7" s="8"/>
      <c r="D7" s="8"/>
      <c r="E7" s="8"/>
      <c r="F7" s="8"/>
      <c r="G7" s="8"/>
      <c r="H7" s="8"/>
      <c r="I7" s="8"/>
      <c r="J7" s="8"/>
      <c r="K7" s="8"/>
      <c r="L7" s="8"/>
    </row>
    <row r="8" spans="2:59" ht="16.5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2"/>
      <c r="M8" s="10"/>
      <c r="N8" s="11"/>
      <c r="O8" s="11"/>
      <c r="P8" s="11"/>
      <c r="Q8" s="11"/>
      <c r="R8" s="11"/>
      <c r="S8" s="11"/>
      <c r="T8" s="11"/>
      <c r="U8" s="11"/>
      <c r="V8" s="12"/>
      <c r="W8" s="13"/>
      <c r="X8" s="14"/>
      <c r="Y8" s="14"/>
      <c r="Z8" s="14"/>
      <c r="AA8" s="14"/>
      <c r="AB8" s="14"/>
      <c r="AC8" s="14"/>
      <c r="AD8" s="14"/>
      <c r="AE8" s="14"/>
      <c r="AF8" s="15"/>
      <c r="AG8" s="13"/>
      <c r="AH8" s="14"/>
      <c r="AI8" s="14"/>
      <c r="AJ8" s="14"/>
      <c r="AK8" s="14"/>
      <c r="AL8" s="14"/>
      <c r="AM8" s="14"/>
      <c r="AN8" s="14"/>
      <c r="AO8" s="14"/>
      <c r="AP8" s="15"/>
      <c r="AQ8" s="14"/>
      <c r="AR8" s="14"/>
      <c r="AS8" s="14"/>
      <c r="AT8" s="14"/>
      <c r="AU8" s="14"/>
      <c r="AV8" s="14"/>
      <c r="AW8" s="14"/>
      <c r="AX8" s="14"/>
      <c r="AY8" s="14"/>
      <c r="AZ8" s="16"/>
      <c r="BA8" s="17"/>
      <c r="BB8" s="18"/>
      <c r="BC8" s="13"/>
      <c r="BD8" s="15"/>
      <c r="BE8" s="19"/>
      <c r="BF8" s="18"/>
      <c r="BG8" s="20"/>
    </row>
    <row r="9" spans="2:59" ht="21.75" customHeight="1">
      <c r="B9" s="21"/>
      <c r="C9" s="22"/>
      <c r="D9" s="223" t="str">
        <f>B14</f>
        <v>FSPS MU A</v>
      </c>
      <c r="E9" s="223"/>
      <c r="F9" s="223"/>
      <c r="G9" s="223"/>
      <c r="H9" s="223"/>
      <c r="I9" s="223"/>
      <c r="J9" s="223"/>
      <c r="K9" s="223"/>
      <c r="L9" s="24"/>
      <c r="M9" s="25"/>
      <c r="N9" s="223" t="str">
        <f>B19</f>
        <v>BS Brno</v>
      </c>
      <c r="O9" s="223"/>
      <c r="P9" s="223"/>
      <c r="Q9" s="223"/>
      <c r="R9" s="223"/>
      <c r="S9" s="223"/>
      <c r="T9" s="223"/>
      <c r="U9" s="223"/>
      <c r="V9" s="24"/>
      <c r="W9" s="25"/>
      <c r="X9" s="223" t="str">
        <f>B24</f>
        <v>BC66 Ivančice</v>
      </c>
      <c r="Y9" s="223"/>
      <c r="Z9" s="223"/>
      <c r="AA9" s="223"/>
      <c r="AB9" s="223"/>
      <c r="AC9" s="223"/>
      <c r="AD9" s="223"/>
      <c r="AE9" s="223"/>
      <c r="AF9" s="24"/>
      <c r="AG9" s="25"/>
      <c r="AH9" s="223" t="str">
        <f>B29</f>
        <v>FSPS MU B</v>
      </c>
      <c r="AI9" s="223"/>
      <c r="AJ9" s="223"/>
      <c r="AK9" s="223"/>
      <c r="AL9" s="223"/>
      <c r="AM9" s="223"/>
      <c r="AN9" s="223"/>
      <c r="AO9" s="223"/>
      <c r="AP9" s="24"/>
      <c r="AQ9" s="23"/>
      <c r="AR9" s="223">
        <f>B34</f>
        <v>0</v>
      </c>
      <c r="AS9" s="223"/>
      <c r="AT9" s="223"/>
      <c r="AU9" s="223"/>
      <c r="AV9" s="223"/>
      <c r="AW9" s="223"/>
      <c r="AX9" s="223"/>
      <c r="AY9" s="223"/>
      <c r="AZ9" s="26"/>
      <c r="BA9" s="27"/>
      <c r="BB9" s="28"/>
      <c r="BC9" s="29"/>
      <c r="BD9" s="30"/>
      <c r="BE9" s="31"/>
      <c r="BF9" s="28"/>
      <c r="BG9" s="32" t="s">
        <v>5</v>
      </c>
    </row>
    <row r="10" spans="2:59" ht="16.5" customHeight="1">
      <c r="B10" s="21"/>
      <c r="C10" s="22"/>
      <c r="D10" s="31"/>
      <c r="E10" s="31"/>
      <c r="F10" s="31"/>
      <c r="G10" s="31"/>
      <c r="H10" s="31"/>
      <c r="I10" s="31"/>
      <c r="J10" s="31"/>
      <c r="K10" s="31"/>
      <c r="L10" s="28"/>
      <c r="M10" s="22"/>
      <c r="N10" s="31"/>
      <c r="O10" s="31"/>
      <c r="P10" s="31"/>
      <c r="Q10" s="31"/>
      <c r="R10" s="31"/>
      <c r="S10" s="31"/>
      <c r="T10" s="31"/>
      <c r="U10" s="31"/>
      <c r="V10" s="28"/>
      <c r="W10" s="22"/>
      <c r="X10" s="31"/>
      <c r="Y10" s="31"/>
      <c r="Z10" s="31"/>
      <c r="AA10" s="31"/>
      <c r="AB10" s="31"/>
      <c r="AC10" s="31"/>
      <c r="AD10" s="31"/>
      <c r="AE10" s="31"/>
      <c r="AF10" s="28"/>
      <c r="AG10" s="22"/>
      <c r="AH10" s="31"/>
      <c r="AI10" s="31"/>
      <c r="AJ10" s="31"/>
      <c r="AK10" s="31"/>
      <c r="AL10" s="31"/>
      <c r="AM10" s="31"/>
      <c r="AN10" s="31"/>
      <c r="AO10" s="31"/>
      <c r="AP10" s="28"/>
      <c r="AQ10" s="31"/>
      <c r="AR10" s="31"/>
      <c r="AS10" s="31"/>
      <c r="AT10" s="31"/>
      <c r="AU10" s="31"/>
      <c r="AV10" s="31"/>
      <c r="AW10" s="31"/>
      <c r="AX10" s="31"/>
      <c r="AY10" s="31"/>
      <c r="AZ10" s="26"/>
      <c r="BA10" s="227" t="s">
        <v>6</v>
      </c>
      <c r="BB10" s="227"/>
      <c r="BC10" s="226" t="s">
        <v>7</v>
      </c>
      <c r="BD10" s="226"/>
      <c r="BE10" s="226" t="s">
        <v>8</v>
      </c>
      <c r="BF10" s="226"/>
      <c r="BG10" s="32" t="s">
        <v>9</v>
      </c>
    </row>
    <row r="11" spans="2:59" ht="16.5" customHeight="1">
      <c r="B11" s="33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4"/>
      <c r="N11" s="35"/>
      <c r="O11" s="35"/>
      <c r="P11" s="35"/>
      <c r="Q11" s="35"/>
      <c r="R11" s="35"/>
      <c r="S11" s="35"/>
      <c r="T11" s="35"/>
      <c r="U11" s="35"/>
      <c r="V11" s="36"/>
      <c r="W11" s="34"/>
      <c r="X11" s="35"/>
      <c r="Y11" s="35"/>
      <c r="Z11" s="35"/>
      <c r="AA11" s="35"/>
      <c r="AB11" s="35"/>
      <c r="AC11" s="35"/>
      <c r="AD11" s="35"/>
      <c r="AE11" s="35"/>
      <c r="AF11" s="36"/>
      <c r="AG11" s="34"/>
      <c r="AH11" s="35"/>
      <c r="AI11" s="35"/>
      <c r="AJ11" s="35"/>
      <c r="AK11" s="35"/>
      <c r="AL11" s="35"/>
      <c r="AM11" s="35"/>
      <c r="AN11" s="35"/>
      <c r="AO11" s="35"/>
      <c r="AP11" s="36"/>
      <c r="AQ11" s="35"/>
      <c r="AR11" s="35"/>
      <c r="AS11" s="35"/>
      <c r="AT11" s="35"/>
      <c r="AU11" s="35"/>
      <c r="AV11" s="35"/>
      <c r="AW11" s="35"/>
      <c r="AX11" s="35"/>
      <c r="AY11" s="35"/>
      <c r="AZ11" s="37"/>
      <c r="BA11" s="38"/>
      <c r="BB11" s="39"/>
      <c r="BC11" s="40"/>
      <c r="BD11" s="39"/>
      <c r="BE11" s="40"/>
      <c r="BF11" s="39"/>
      <c r="BG11" s="41"/>
    </row>
    <row r="12" spans="2:101" ht="16.5" customHeight="1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45"/>
      <c r="N12" s="46"/>
      <c r="O12" s="46"/>
      <c r="P12" s="46"/>
      <c r="Q12" s="46"/>
      <c r="R12" s="46"/>
      <c r="S12" s="46"/>
      <c r="T12" s="46"/>
      <c r="U12" s="46"/>
      <c r="V12" s="47"/>
      <c r="W12" s="45"/>
      <c r="X12" s="46"/>
      <c r="Y12" s="46"/>
      <c r="Z12" s="46"/>
      <c r="AA12" s="46"/>
      <c r="AB12" s="46"/>
      <c r="AC12" s="46"/>
      <c r="AD12" s="46"/>
      <c r="AE12" s="46"/>
      <c r="AF12" s="47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5"/>
      <c r="AR12" s="46"/>
      <c r="AS12" s="46"/>
      <c r="AT12" s="46"/>
      <c r="AU12" s="46"/>
      <c r="AV12" s="46"/>
      <c r="AW12" s="46"/>
      <c r="AX12" s="46"/>
      <c r="AY12" s="46"/>
      <c r="AZ12" s="48"/>
      <c r="BA12" s="49"/>
      <c r="BB12" s="50"/>
      <c r="BC12" s="51"/>
      <c r="BD12" s="50"/>
      <c r="BE12" s="52"/>
      <c r="BF12" s="53"/>
      <c r="BG12" s="32"/>
      <c r="BJ12" s="54"/>
      <c r="BK12" s="55"/>
      <c r="BL12" s="55"/>
      <c r="BM12" s="55"/>
      <c r="BN12" s="55"/>
      <c r="BO12" s="55"/>
      <c r="BP12" s="55"/>
      <c r="BQ12" s="55"/>
      <c r="BR12" s="55"/>
      <c r="BS12" s="56"/>
      <c r="BT12" s="54"/>
      <c r="BU12" s="55"/>
      <c r="BV12" s="55"/>
      <c r="BW12" s="55"/>
      <c r="BX12" s="55"/>
      <c r="BY12" s="55"/>
      <c r="BZ12" s="55"/>
      <c r="CA12" s="55"/>
      <c r="CB12" s="55"/>
      <c r="CC12" s="56"/>
      <c r="CD12" s="54"/>
      <c r="CE12" s="55"/>
      <c r="CF12" s="55"/>
      <c r="CG12" s="55"/>
      <c r="CH12" s="55"/>
      <c r="CI12" s="55"/>
      <c r="CJ12" s="55"/>
      <c r="CK12" s="55"/>
      <c r="CL12" s="55"/>
      <c r="CM12" s="56"/>
      <c r="CN12" s="54"/>
      <c r="CO12" s="55"/>
      <c r="CP12" s="55"/>
      <c r="CQ12" s="55"/>
      <c r="CR12" s="55"/>
      <c r="CS12" s="55"/>
      <c r="CT12" s="55"/>
      <c r="CU12" s="55"/>
      <c r="CV12" s="55"/>
      <c r="CW12" s="56"/>
    </row>
    <row r="13" spans="2:101" ht="16.5" customHeight="1">
      <c r="B13" s="57"/>
      <c r="C13" s="58"/>
      <c r="D13" s="58"/>
      <c r="E13" s="58"/>
      <c r="F13" s="58"/>
      <c r="G13" s="59"/>
      <c r="H13" s="59"/>
      <c r="I13" s="58"/>
      <c r="J13" s="58"/>
      <c r="K13" s="58"/>
      <c r="L13" s="60"/>
      <c r="M13" s="61"/>
      <c r="N13" s="62"/>
      <c r="O13" s="62"/>
      <c r="P13" s="63">
        <v>7</v>
      </c>
      <c r="Q13" s="64"/>
      <c r="R13" s="63"/>
      <c r="S13" s="63">
        <f>SUM(BK16,BM16,BO16,BQ16,BS16)</f>
        <v>0</v>
      </c>
      <c r="T13" s="62"/>
      <c r="U13" s="62"/>
      <c r="V13" s="65"/>
      <c r="W13" s="61"/>
      <c r="X13" s="62"/>
      <c r="Y13" s="62"/>
      <c r="Z13" s="63">
        <v>4</v>
      </c>
      <c r="AA13" s="64"/>
      <c r="AB13" s="63"/>
      <c r="AC13" s="63">
        <v>3</v>
      </c>
      <c r="AD13" s="62"/>
      <c r="AE13" s="62"/>
      <c r="AF13" s="65"/>
      <c r="AG13" s="61"/>
      <c r="AH13" s="62"/>
      <c r="AI13" s="62"/>
      <c r="AJ13" s="63">
        <v>7</v>
      </c>
      <c r="AK13" s="64"/>
      <c r="AL13" s="63"/>
      <c r="AM13" s="63">
        <f>SUM(CE16,CG16,CI16,CK16,CM16)</f>
        <v>0</v>
      </c>
      <c r="AN13" s="62"/>
      <c r="AO13" s="62"/>
      <c r="AP13" s="65"/>
      <c r="AQ13" s="61"/>
      <c r="AR13" s="62"/>
      <c r="AS13" s="62"/>
      <c r="AT13" s="63">
        <f>SUM(CN16,CP16,CR16,CT16,CV16)</f>
        <v>0</v>
      </c>
      <c r="AU13" s="64"/>
      <c r="AV13" s="63"/>
      <c r="AW13" s="63">
        <f>SUM(CO16,CQ16,CS16,CU16,CW16)</f>
        <v>0</v>
      </c>
      <c r="AX13" s="62"/>
      <c r="AY13" s="62"/>
      <c r="AZ13" s="66"/>
      <c r="BA13" s="49"/>
      <c r="BB13" s="50"/>
      <c r="BC13" s="67">
        <f>SUM(P13,Z13,AJ13,AT13)</f>
        <v>18</v>
      </c>
      <c r="BD13" s="50">
        <f>SUM(S13,AC13,AM13,AW13)</f>
        <v>3</v>
      </c>
      <c r="BE13" s="52"/>
      <c r="BF13" s="53"/>
      <c r="BG13" s="68"/>
      <c r="BJ13" s="29"/>
      <c r="BK13" s="69"/>
      <c r="BL13" s="69"/>
      <c r="BM13" s="69"/>
      <c r="BN13" s="69"/>
      <c r="BO13" s="69"/>
      <c r="BP13" s="69"/>
      <c r="BQ13" s="69"/>
      <c r="BR13" s="69"/>
      <c r="BS13" s="30"/>
      <c r="BT13" s="29"/>
      <c r="BU13" s="69"/>
      <c r="BV13" s="69"/>
      <c r="BW13" s="69"/>
      <c r="BX13" s="69"/>
      <c r="BY13" s="69"/>
      <c r="BZ13" s="69"/>
      <c r="CA13" s="69"/>
      <c r="CB13" s="69"/>
      <c r="CC13" s="30"/>
      <c r="CD13" s="29"/>
      <c r="CE13" s="69"/>
      <c r="CF13" s="69"/>
      <c r="CG13" s="69"/>
      <c r="CH13" s="69"/>
      <c r="CI13" s="69"/>
      <c r="CJ13" s="69"/>
      <c r="CK13" s="69"/>
      <c r="CL13" s="69"/>
      <c r="CM13" s="30"/>
      <c r="CN13" s="29"/>
      <c r="CO13" s="69"/>
      <c r="CP13" s="69"/>
      <c r="CQ13" s="69"/>
      <c r="CR13" s="69"/>
      <c r="CS13" s="69"/>
      <c r="CT13" s="69"/>
      <c r="CU13" s="69"/>
      <c r="CV13" s="69"/>
      <c r="CW13" s="30"/>
    </row>
    <row r="14" spans="2:101" ht="16.5" customHeight="1">
      <c r="B14" s="70" t="s">
        <v>61</v>
      </c>
      <c r="C14" s="58"/>
      <c r="D14" s="58"/>
      <c r="E14" s="58"/>
      <c r="F14" s="58"/>
      <c r="G14" s="59"/>
      <c r="H14" s="59"/>
      <c r="I14" s="58"/>
      <c r="J14" s="58"/>
      <c r="K14" s="58"/>
      <c r="L14" s="60"/>
      <c r="M14" s="61"/>
      <c r="N14" s="62"/>
      <c r="O14" s="62"/>
      <c r="P14" s="62"/>
      <c r="Q14" s="71"/>
      <c r="R14" s="62"/>
      <c r="S14" s="62"/>
      <c r="T14" s="62"/>
      <c r="U14" s="62"/>
      <c r="V14" s="65"/>
      <c r="W14" s="61"/>
      <c r="X14" s="62"/>
      <c r="Y14" s="62"/>
      <c r="Z14" s="62"/>
      <c r="AA14" s="71"/>
      <c r="AB14" s="62"/>
      <c r="AC14" s="62"/>
      <c r="AD14" s="62"/>
      <c r="AE14" s="62"/>
      <c r="AF14" s="65"/>
      <c r="AG14" s="61"/>
      <c r="AH14" s="62"/>
      <c r="AI14" s="62"/>
      <c r="AJ14" s="62"/>
      <c r="AK14" s="71"/>
      <c r="AL14" s="62"/>
      <c r="AM14" s="62"/>
      <c r="AN14" s="62"/>
      <c r="AO14" s="62"/>
      <c r="AP14" s="65"/>
      <c r="AQ14" s="61"/>
      <c r="AR14" s="62"/>
      <c r="AS14" s="62"/>
      <c r="AT14" s="62"/>
      <c r="AU14" s="71"/>
      <c r="AV14" s="62"/>
      <c r="AW14" s="62"/>
      <c r="AX14" s="62"/>
      <c r="AY14" s="62"/>
      <c r="AZ14" s="66"/>
      <c r="BA14" s="49"/>
      <c r="BB14" s="50"/>
      <c r="BC14" s="51"/>
      <c r="BD14" s="50"/>
      <c r="BE14" s="53">
        <f>SUM(BN35,BP35,BR35,BT35)</f>
        <v>0</v>
      </c>
      <c r="BF14" s="53">
        <f>SUM(BO35,BQ35,BS35,BU35)</f>
        <v>0</v>
      </c>
      <c r="BG14" s="72">
        <v>1</v>
      </c>
      <c r="BJ14" s="29"/>
      <c r="BK14" s="69"/>
      <c r="BL14" s="69"/>
      <c r="BM14" s="69"/>
      <c r="BN14" s="69"/>
      <c r="BO14" s="69"/>
      <c r="BP14" s="69"/>
      <c r="BQ14" s="69"/>
      <c r="BR14" s="69"/>
      <c r="BS14" s="30"/>
      <c r="BT14" s="29"/>
      <c r="BU14" s="69"/>
      <c r="BV14" s="69"/>
      <c r="BW14" s="69"/>
      <c r="BX14" s="69"/>
      <c r="BY14" s="69"/>
      <c r="BZ14" s="69"/>
      <c r="CA14" s="69"/>
      <c r="CB14" s="69"/>
      <c r="CC14" s="30"/>
      <c r="CD14" s="29"/>
      <c r="CE14" s="69"/>
      <c r="CF14" s="69"/>
      <c r="CG14" s="69"/>
      <c r="CH14" s="69"/>
      <c r="CI14" s="69"/>
      <c r="CJ14" s="69"/>
      <c r="CK14" s="69"/>
      <c r="CL14" s="69"/>
      <c r="CM14" s="30"/>
      <c r="CN14" s="29"/>
      <c r="CO14" s="69"/>
      <c r="CP14" s="69"/>
      <c r="CQ14" s="69"/>
      <c r="CR14" s="69"/>
      <c r="CS14" s="69"/>
      <c r="CT14" s="69"/>
      <c r="CU14" s="69"/>
      <c r="CV14" s="69"/>
      <c r="CW14" s="30"/>
    </row>
    <row r="15" spans="2:101" ht="16.5" customHeight="1">
      <c r="B15" s="70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73"/>
      <c r="N15" s="74"/>
      <c r="O15" s="75"/>
      <c r="P15" s="74"/>
      <c r="Q15" s="75">
        <v>294</v>
      </c>
      <c r="R15" s="74">
        <v>170</v>
      </c>
      <c r="S15" s="75"/>
      <c r="T15" s="74"/>
      <c r="U15" s="75"/>
      <c r="V15" s="76"/>
      <c r="W15" s="73"/>
      <c r="X15" s="74"/>
      <c r="Y15" s="75"/>
      <c r="Z15" s="74"/>
      <c r="AA15" s="75">
        <v>266</v>
      </c>
      <c r="AB15" s="74">
        <v>209</v>
      </c>
      <c r="AC15" s="75"/>
      <c r="AD15" s="74"/>
      <c r="AE15" s="75"/>
      <c r="AF15" s="76"/>
      <c r="AG15" s="73"/>
      <c r="AH15" s="74"/>
      <c r="AI15" s="75"/>
      <c r="AJ15" s="74"/>
      <c r="AK15" s="75">
        <v>294</v>
      </c>
      <c r="AL15" s="74">
        <v>108</v>
      </c>
      <c r="AM15" s="75"/>
      <c r="AN15" s="74"/>
      <c r="AO15" s="75"/>
      <c r="AP15" s="76"/>
      <c r="AQ15" s="73"/>
      <c r="AR15" s="74"/>
      <c r="AS15" s="75"/>
      <c r="AT15" s="74"/>
      <c r="AU15" s="75"/>
      <c r="AV15" s="74"/>
      <c r="AW15" s="75"/>
      <c r="AX15" s="74"/>
      <c r="AY15" s="75"/>
      <c r="AZ15" s="77"/>
      <c r="BA15" s="49">
        <f>SUM(C15,E15,G15,I15,K15,M15,O15,Q15,S15:T15,T15,U15,W15,Y15,AA15,AC15,AE15,AG15,AI15,AK15,AM15,AO15,AQ15,AS15,AU15,AW15,AY15)</f>
        <v>854</v>
      </c>
      <c r="BB15" s="67">
        <f>SUM(D15,F15,H15,J15,L15,N15,P15,R15,T15,V15,X15,Z15,AB15,AD15,AF15,AH15,AJ15,AL15,AN15,AP15,AR15,AT15,AV15,AX15,AZ15)</f>
        <v>487</v>
      </c>
      <c r="BC15" s="51"/>
      <c r="BD15" s="50"/>
      <c r="BE15" s="52"/>
      <c r="BF15" s="53"/>
      <c r="BG15" s="72"/>
      <c r="BJ15" s="29"/>
      <c r="BK15" s="69"/>
      <c r="BL15" s="69"/>
      <c r="BM15" s="69"/>
      <c r="BN15" s="69"/>
      <c r="BO15" s="69"/>
      <c r="BP15" s="69"/>
      <c r="BQ15" s="69"/>
      <c r="BR15" s="69"/>
      <c r="BS15" s="30"/>
      <c r="BT15" s="29"/>
      <c r="BU15" s="69"/>
      <c r="BV15" s="69"/>
      <c r="BW15" s="69"/>
      <c r="BX15" s="69"/>
      <c r="BY15" s="69"/>
      <c r="BZ15" s="69"/>
      <c r="CA15" s="69"/>
      <c r="CB15" s="69"/>
      <c r="CC15" s="30"/>
      <c r="CD15" s="29"/>
      <c r="CE15" s="69"/>
      <c r="CF15" s="69"/>
      <c r="CG15" s="69"/>
      <c r="CH15" s="69"/>
      <c r="CI15" s="69"/>
      <c r="CJ15" s="69"/>
      <c r="CK15" s="69"/>
      <c r="CL15" s="69"/>
      <c r="CM15" s="30"/>
      <c r="CN15" s="29"/>
      <c r="CO15" s="69"/>
      <c r="CP15" s="69"/>
      <c r="CQ15" s="69"/>
      <c r="CR15" s="69"/>
      <c r="CS15" s="69"/>
      <c r="CT15" s="69"/>
      <c r="CU15" s="69"/>
      <c r="CV15" s="69"/>
      <c r="CW15" s="30"/>
    </row>
    <row r="16" spans="2:101" ht="16.5" customHeight="1"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2"/>
      <c r="O16" s="82"/>
      <c r="P16" s="82"/>
      <c r="Q16" s="82"/>
      <c r="R16" s="82"/>
      <c r="S16" s="82"/>
      <c r="T16" s="82"/>
      <c r="U16" s="82"/>
      <c r="V16" s="83"/>
      <c r="W16" s="81"/>
      <c r="X16" s="82"/>
      <c r="Y16" s="82"/>
      <c r="Z16" s="82"/>
      <c r="AA16" s="82"/>
      <c r="AB16" s="82"/>
      <c r="AC16" s="82"/>
      <c r="AD16" s="82"/>
      <c r="AE16" s="82"/>
      <c r="AF16" s="83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1"/>
      <c r="AR16" s="82"/>
      <c r="AS16" s="82"/>
      <c r="AT16" s="82"/>
      <c r="AU16" s="82"/>
      <c r="AV16" s="82"/>
      <c r="AW16" s="82"/>
      <c r="AX16" s="82"/>
      <c r="AY16" s="82"/>
      <c r="AZ16" s="84"/>
      <c r="BA16" s="85"/>
      <c r="BB16" s="86"/>
      <c r="BC16" s="87"/>
      <c r="BD16" s="86"/>
      <c r="BE16" s="88"/>
      <c r="BF16" s="89"/>
      <c r="BG16" s="90"/>
      <c r="BJ16" s="91"/>
      <c r="BK16" s="92"/>
      <c r="BL16" s="92"/>
      <c r="BM16" s="92"/>
      <c r="BN16" s="92"/>
      <c r="BO16" s="92"/>
      <c r="BP16" s="92"/>
      <c r="BQ16" s="92"/>
      <c r="BR16" s="92"/>
      <c r="BS16" s="93"/>
      <c r="BT16" s="91"/>
      <c r="BU16" s="92"/>
      <c r="BV16" s="92"/>
      <c r="BW16" s="92"/>
      <c r="BX16" s="92"/>
      <c r="BY16" s="92"/>
      <c r="BZ16" s="92"/>
      <c r="CA16" s="92"/>
      <c r="CB16" s="92"/>
      <c r="CC16" s="93"/>
      <c r="CD16" s="91"/>
      <c r="CE16" s="92"/>
      <c r="CF16" s="92"/>
      <c r="CG16" s="92"/>
      <c r="CH16" s="92"/>
      <c r="CI16" s="92"/>
      <c r="CJ16" s="92"/>
      <c r="CK16" s="92"/>
      <c r="CL16" s="92"/>
      <c r="CM16" s="93"/>
      <c r="CN16" s="91"/>
      <c r="CO16" s="92"/>
      <c r="CP16" s="92"/>
      <c r="CQ16" s="92"/>
      <c r="CR16" s="92"/>
      <c r="CS16" s="92"/>
      <c r="CT16" s="92"/>
      <c r="CU16" s="92"/>
      <c r="CV16" s="92"/>
      <c r="CW16" s="93"/>
    </row>
    <row r="17" spans="2:101" ht="16.5" customHeight="1">
      <c r="B17" s="70"/>
      <c r="C17" s="94"/>
      <c r="D17" s="94"/>
      <c r="E17" s="94"/>
      <c r="F17" s="94"/>
      <c r="G17" s="94"/>
      <c r="H17" s="94"/>
      <c r="I17" s="94"/>
      <c r="J17" s="94"/>
      <c r="K17" s="94"/>
      <c r="L17" s="95"/>
      <c r="M17" s="96"/>
      <c r="N17" s="97"/>
      <c r="O17" s="97"/>
      <c r="P17" s="97"/>
      <c r="Q17" s="97"/>
      <c r="R17" s="97"/>
      <c r="S17" s="97"/>
      <c r="T17" s="97"/>
      <c r="U17" s="97"/>
      <c r="V17" s="98"/>
      <c r="W17" s="99"/>
      <c r="X17" s="100"/>
      <c r="Y17" s="100"/>
      <c r="Z17" s="100"/>
      <c r="AA17" s="100"/>
      <c r="AB17" s="100"/>
      <c r="AC17" s="100"/>
      <c r="AD17" s="100"/>
      <c r="AE17" s="100"/>
      <c r="AF17" s="101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99"/>
      <c r="AR17" s="100"/>
      <c r="AS17" s="100"/>
      <c r="AT17" s="100"/>
      <c r="AU17" s="100"/>
      <c r="AV17" s="100"/>
      <c r="AW17" s="100"/>
      <c r="AX17" s="100"/>
      <c r="AY17" s="100"/>
      <c r="AZ17" s="102"/>
      <c r="BA17" s="49"/>
      <c r="BB17" s="50"/>
      <c r="BC17" s="51"/>
      <c r="BD17" s="50"/>
      <c r="BE17" s="52"/>
      <c r="BF17" s="53"/>
      <c r="BG17" s="103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54"/>
      <c r="BU17" s="55"/>
      <c r="BV17" s="55"/>
      <c r="BW17" s="55"/>
      <c r="BX17" s="55"/>
      <c r="BY17" s="55"/>
      <c r="BZ17" s="55"/>
      <c r="CA17" s="55"/>
      <c r="CB17" s="55"/>
      <c r="CC17" s="56"/>
      <c r="CD17" s="54"/>
      <c r="CE17" s="55"/>
      <c r="CF17" s="55"/>
      <c r="CG17" s="55"/>
      <c r="CH17" s="55"/>
      <c r="CI17" s="55"/>
      <c r="CJ17" s="55"/>
      <c r="CK17" s="55"/>
      <c r="CL17" s="55"/>
      <c r="CM17" s="56"/>
      <c r="CN17" s="54"/>
      <c r="CO17" s="55"/>
      <c r="CP17" s="55"/>
      <c r="CQ17" s="55"/>
      <c r="CR17" s="55"/>
      <c r="CS17" s="55"/>
      <c r="CT17" s="55"/>
      <c r="CU17" s="55"/>
      <c r="CV17" s="55"/>
      <c r="CW17" s="56"/>
    </row>
    <row r="18" spans="2:101" ht="16.5" customHeight="1">
      <c r="B18" s="70"/>
      <c r="C18" s="104"/>
      <c r="D18" s="104"/>
      <c r="E18" s="104"/>
      <c r="F18" s="104">
        <f>S13</f>
        <v>0</v>
      </c>
      <c r="G18" s="105"/>
      <c r="H18" s="104"/>
      <c r="I18" s="104">
        <f>P13</f>
        <v>7</v>
      </c>
      <c r="J18" s="104"/>
      <c r="K18" s="104"/>
      <c r="L18" s="106"/>
      <c r="M18" s="107"/>
      <c r="N18" s="58"/>
      <c r="O18" s="58"/>
      <c r="P18" s="58"/>
      <c r="Q18" s="59"/>
      <c r="R18" s="59"/>
      <c r="S18" s="58"/>
      <c r="T18" s="58"/>
      <c r="U18" s="58"/>
      <c r="V18" s="60"/>
      <c r="W18" s="61"/>
      <c r="X18" s="62"/>
      <c r="Y18" s="62"/>
      <c r="Z18" s="63">
        <v>3</v>
      </c>
      <c r="AA18" s="64"/>
      <c r="AB18" s="63"/>
      <c r="AC18" s="63">
        <v>4</v>
      </c>
      <c r="AD18" s="62"/>
      <c r="AE18" s="62"/>
      <c r="AF18" s="65"/>
      <c r="AG18" s="61"/>
      <c r="AH18" s="62"/>
      <c r="AI18" s="62"/>
      <c r="AJ18" s="63">
        <v>3</v>
      </c>
      <c r="AK18" s="64"/>
      <c r="AL18" s="63"/>
      <c r="AM18" s="63">
        <v>4</v>
      </c>
      <c r="AN18" s="62"/>
      <c r="AO18" s="62"/>
      <c r="AP18" s="65"/>
      <c r="AQ18" s="61"/>
      <c r="AR18" s="62"/>
      <c r="AS18" s="62"/>
      <c r="AT18" s="63">
        <f>SUM(CN21,CP21,CR21,CT21,CV21)</f>
        <v>0</v>
      </c>
      <c r="AU18" s="64"/>
      <c r="AV18" s="63"/>
      <c r="AW18" s="63">
        <f>SUM(CO21,CQ21,CS21,CU21,CW21)</f>
        <v>0</v>
      </c>
      <c r="AX18" s="62"/>
      <c r="AY18" s="62"/>
      <c r="AZ18" s="66"/>
      <c r="BA18" s="49"/>
      <c r="BB18" s="50"/>
      <c r="BC18" s="67">
        <f>SUM(F18,Z18,AJ18,AT18)</f>
        <v>6</v>
      </c>
      <c r="BD18" s="50">
        <f>SUM(I18,AC18,AM18,AW18)</f>
        <v>15</v>
      </c>
      <c r="BE18" s="52"/>
      <c r="BF18" s="53"/>
      <c r="BG18" s="72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29"/>
      <c r="BU18" s="69"/>
      <c r="BV18" s="69"/>
      <c r="BW18" s="69"/>
      <c r="BX18" s="69"/>
      <c r="BY18" s="69"/>
      <c r="BZ18" s="69"/>
      <c r="CA18" s="69"/>
      <c r="CB18" s="69"/>
      <c r="CC18" s="30"/>
      <c r="CD18" s="29"/>
      <c r="CE18" s="69"/>
      <c r="CF18" s="69"/>
      <c r="CG18" s="69"/>
      <c r="CH18" s="69"/>
      <c r="CI18" s="69"/>
      <c r="CJ18" s="69"/>
      <c r="CK18" s="69"/>
      <c r="CL18" s="69"/>
      <c r="CM18" s="30"/>
      <c r="CN18" s="29"/>
      <c r="CO18" s="69"/>
      <c r="CP18" s="69"/>
      <c r="CQ18" s="69"/>
      <c r="CR18" s="69"/>
      <c r="CS18" s="69"/>
      <c r="CT18" s="69"/>
      <c r="CU18" s="69"/>
      <c r="CV18" s="69"/>
      <c r="CW18" s="30"/>
    </row>
    <row r="19" spans="2:101" ht="16.5" customHeight="1">
      <c r="B19" s="70" t="s">
        <v>11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9"/>
      <c r="M19" s="107"/>
      <c r="N19" s="58"/>
      <c r="O19" s="58"/>
      <c r="P19" s="58"/>
      <c r="Q19" s="59"/>
      <c r="R19" s="59"/>
      <c r="S19" s="58"/>
      <c r="T19" s="58"/>
      <c r="U19" s="58"/>
      <c r="V19" s="60"/>
      <c r="W19" s="61"/>
      <c r="X19" s="62"/>
      <c r="Y19" s="62"/>
      <c r="Z19" s="62"/>
      <c r="AA19" s="71"/>
      <c r="AB19" s="62"/>
      <c r="AC19" s="62"/>
      <c r="AD19" s="62"/>
      <c r="AE19" s="62"/>
      <c r="AF19" s="65"/>
      <c r="AG19" s="61"/>
      <c r="AH19" s="62"/>
      <c r="AI19" s="62"/>
      <c r="AJ19" s="62"/>
      <c r="AK19" s="71"/>
      <c r="AL19" s="62"/>
      <c r="AM19" s="62"/>
      <c r="AN19" s="62"/>
      <c r="AO19" s="62"/>
      <c r="AP19" s="65"/>
      <c r="AQ19" s="61"/>
      <c r="AR19" s="62"/>
      <c r="AS19" s="62"/>
      <c r="AT19" s="62"/>
      <c r="AU19" s="71"/>
      <c r="AV19" s="62"/>
      <c r="AW19" s="62"/>
      <c r="AX19" s="62"/>
      <c r="AY19" s="62"/>
      <c r="AZ19" s="66"/>
      <c r="BA19" s="49"/>
      <c r="BB19" s="50"/>
      <c r="BC19" s="51"/>
      <c r="BD19" s="50"/>
      <c r="BE19" s="110">
        <f>SUM(BL36,BP36,BR36,BT36)</f>
        <v>0</v>
      </c>
      <c r="BF19" s="53">
        <f>SUM(BM36,BQ36,BS36,BU36)</f>
        <v>0</v>
      </c>
      <c r="BG19" s="72">
        <v>3</v>
      </c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29"/>
      <c r="BU19" s="69"/>
      <c r="BV19" s="69"/>
      <c r="BW19" s="69"/>
      <c r="BX19" s="69"/>
      <c r="BY19" s="69"/>
      <c r="BZ19" s="69"/>
      <c r="CA19" s="69"/>
      <c r="CB19" s="69"/>
      <c r="CC19" s="30"/>
      <c r="CD19" s="29"/>
      <c r="CE19" s="69"/>
      <c r="CF19" s="69"/>
      <c r="CG19" s="69"/>
      <c r="CH19" s="69"/>
      <c r="CI19" s="69"/>
      <c r="CJ19" s="69"/>
      <c r="CK19" s="69"/>
      <c r="CL19" s="69"/>
      <c r="CM19" s="30"/>
      <c r="CN19" s="29"/>
      <c r="CO19" s="69"/>
      <c r="CP19" s="69"/>
      <c r="CQ19" s="69"/>
      <c r="CR19" s="69"/>
      <c r="CS19" s="69"/>
      <c r="CT19" s="69"/>
      <c r="CU19" s="69"/>
      <c r="CV19" s="69"/>
      <c r="CW19" s="30"/>
    </row>
    <row r="20" spans="2:101" ht="16.5" customHeight="1">
      <c r="B20" s="70"/>
      <c r="C20" s="111">
        <f>N15</f>
        <v>0</v>
      </c>
      <c r="D20" s="112">
        <f>M15</f>
        <v>0</v>
      </c>
      <c r="E20" s="113">
        <f>P15</f>
        <v>0</v>
      </c>
      <c r="F20" s="112">
        <f>O15</f>
        <v>0</v>
      </c>
      <c r="G20" s="113">
        <f>R15</f>
        <v>170</v>
      </c>
      <c r="H20" s="112">
        <f>Q15</f>
        <v>294</v>
      </c>
      <c r="I20" s="113">
        <f>T15</f>
        <v>0</v>
      </c>
      <c r="J20" s="112">
        <f>S15</f>
        <v>0</v>
      </c>
      <c r="K20" s="113">
        <f>V15</f>
        <v>0</v>
      </c>
      <c r="L20" s="114">
        <f>U15</f>
        <v>0</v>
      </c>
      <c r="M20" s="115"/>
      <c r="N20" s="43"/>
      <c r="O20" s="43"/>
      <c r="P20" s="43"/>
      <c r="Q20" s="43"/>
      <c r="R20" s="43"/>
      <c r="S20" s="43"/>
      <c r="T20" s="43"/>
      <c r="U20" s="43"/>
      <c r="V20" s="44"/>
      <c r="W20" s="73"/>
      <c r="X20" s="74"/>
      <c r="Y20" s="75"/>
      <c r="Z20" s="74"/>
      <c r="AA20" s="75">
        <v>246</v>
      </c>
      <c r="AB20" s="74"/>
      <c r="AC20" s="75">
        <v>275</v>
      </c>
      <c r="AD20" s="74"/>
      <c r="AE20" s="75"/>
      <c r="AF20" s="76"/>
      <c r="AG20" s="73"/>
      <c r="AH20" s="74"/>
      <c r="AI20" s="75"/>
      <c r="AJ20" s="74"/>
      <c r="AK20" s="75">
        <v>202</v>
      </c>
      <c r="AL20" s="74">
        <v>261</v>
      </c>
      <c r="AM20" s="75"/>
      <c r="AN20" s="74"/>
      <c r="AO20" s="75"/>
      <c r="AP20" s="76"/>
      <c r="AQ20" s="73"/>
      <c r="AR20" s="74"/>
      <c r="AS20" s="75"/>
      <c r="AT20" s="74"/>
      <c r="AU20" s="75"/>
      <c r="AV20" s="74"/>
      <c r="AW20" s="75"/>
      <c r="AX20" s="116"/>
      <c r="AY20" s="75"/>
      <c r="AZ20" s="77"/>
      <c r="BA20" s="49">
        <f>SUM(C20,E20,G20,I20,K20,M20,O20,Q20,S20:T20,T20,U20,W20,Y20,AA20,AC20,AE20,AG20,AI20,AK20,AM20,AO20,AQ20,AS20,AU20,AW20,AY20)</f>
        <v>893</v>
      </c>
      <c r="BB20" s="67">
        <f>SUM(D20,F20,H20,J20,L20,N20,P20,R20,T20,V20,X20,Z20,AB20,AD20,AF20,AH20,AJ20,AL20,AN20,AP20,AR20,AT20,AV20,AX20,AZ20)</f>
        <v>555</v>
      </c>
      <c r="BC20" s="51"/>
      <c r="BD20" s="50"/>
      <c r="BE20" s="52"/>
      <c r="BF20" s="53"/>
      <c r="BG20" s="72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29"/>
      <c r="BU20" s="69"/>
      <c r="BV20" s="69"/>
      <c r="BW20" s="69"/>
      <c r="BX20" s="69"/>
      <c r="BY20" s="69"/>
      <c r="BZ20" s="69"/>
      <c r="CA20" s="69"/>
      <c r="CB20" s="69"/>
      <c r="CC20" s="30"/>
      <c r="CD20" s="29"/>
      <c r="CE20" s="69"/>
      <c r="CF20" s="69"/>
      <c r="CG20" s="69"/>
      <c r="CH20" s="69"/>
      <c r="CI20" s="69"/>
      <c r="CJ20" s="69"/>
      <c r="CK20" s="69"/>
      <c r="CL20" s="69"/>
      <c r="CM20" s="30"/>
      <c r="CN20" s="29"/>
      <c r="CO20" s="69"/>
      <c r="CP20" s="69"/>
      <c r="CQ20" s="69"/>
      <c r="CR20" s="69"/>
      <c r="CS20" s="69"/>
      <c r="CT20" s="69"/>
      <c r="CU20" s="69"/>
      <c r="CV20" s="69"/>
      <c r="CW20" s="30"/>
    </row>
    <row r="21" spans="2:101" ht="16.5" customHeight="1">
      <c r="B21" s="78"/>
      <c r="C21" s="117"/>
      <c r="D21" s="117"/>
      <c r="E21" s="117"/>
      <c r="F21" s="117"/>
      <c r="G21" s="117"/>
      <c r="H21" s="117"/>
      <c r="I21" s="117"/>
      <c r="J21" s="117"/>
      <c r="K21" s="117"/>
      <c r="L21" s="118"/>
      <c r="M21" s="119"/>
      <c r="N21" s="79"/>
      <c r="O21" s="79"/>
      <c r="P21" s="79"/>
      <c r="Q21" s="79"/>
      <c r="R21" s="79"/>
      <c r="S21" s="79"/>
      <c r="T21" s="79"/>
      <c r="U21" s="79"/>
      <c r="V21" s="80"/>
      <c r="W21" s="81"/>
      <c r="X21" s="82"/>
      <c r="Y21" s="82"/>
      <c r="Z21" s="82"/>
      <c r="AA21" s="82"/>
      <c r="AB21" s="82"/>
      <c r="AC21" s="82"/>
      <c r="AD21" s="82"/>
      <c r="AE21" s="82"/>
      <c r="AF21" s="83"/>
      <c r="AG21" s="82"/>
      <c r="AH21" s="82"/>
      <c r="AI21" s="82"/>
      <c r="AJ21" s="82"/>
      <c r="AK21" s="82">
        <v>7</v>
      </c>
      <c r="AL21" s="82"/>
      <c r="AM21" s="82"/>
      <c r="AN21" s="82"/>
      <c r="AO21" s="82"/>
      <c r="AP21" s="82"/>
      <c r="AQ21" s="81"/>
      <c r="AR21" s="82"/>
      <c r="AS21" s="82"/>
      <c r="AT21" s="82"/>
      <c r="AU21" s="82"/>
      <c r="AV21" s="82"/>
      <c r="AW21" s="82"/>
      <c r="AX21" s="82"/>
      <c r="AY21" s="82"/>
      <c r="AZ21" s="84"/>
      <c r="BA21" s="85"/>
      <c r="BB21" s="86"/>
      <c r="BC21" s="87"/>
      <c r="BD21" s="86"/>
      <c r="BE21" s="88"/>
      <c r="BF21" s="89"/>
      <c r="BG21" s="90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91"/>
      <c r="BU21" s="92"/>
      <c r="BV21" s="92"/>
      <c r="BW21" s="92"/>
      <c r="BX21" s="92"/>
      <c r="BY21" s="92"/>
      <c r="BZ21" s="92"/>
      <c r="CA21" s="92"/>
      <c r="CB21" s="92"/>
      <c r="CC21" s="93"/>
      <c r="CD21" s="91"/>
      <c r="CE21" s="92"/>
      <c r="CF21" s="92"/>
      <c r="CG21" s="92"/>
      <c r="CH21" s="92"/>
      <c r="CI21" s="92"/>
      <c r="CJ21" s="92"/>
      <c r="CK21" s="92"/>
      <c r="CL21" s="92"/>
      <c r="CM21" s="93"/>
      <c r="CN21" s="91"/>
      <c r="CO21" s="92"/>
      <c r="CP21" s="92"/>
      <c r="CQ21" s="92"/>
      <c r="CR21" s="92"/>
      <c r="CS21" s="92"/>
      <c r="CT21" s="92"/>
      <c r="CU21" s="92"/>
      <c r="CV21" s="92"/>
      <c r="CW21" s="93"/>
    </row>
    <row r="22" spans="2:101" ht="16.5" customHeight="1">
      <c r="B22" s="70"/>
      <c r="C22" s="94"/>
      <c r="D22" s="94"/>
      <c r="E22" s="94"/>
      <c r="F22" s="94"/>
      <c r="G22" s="94"/>
      <c r="H22" s="94"/>
      <c r="I22" s="94"/>
      <c r="J22" s="94"/>
      <c r="K22" s="94"/>
      <c r="L22" s="95"/>
      <c r="M22" s="120"/>
      <c r="N22" s="94"/>
      <c r="O22" s="94"/>
      <c r="P22" s="94"/>
      <c r="Q22" s="94"/>
      <c r="R22" s="94"/>
      <c r="S22" s="94"/>
      <c r="T22" s="94"/>
      <c r="U22" s="94"/>
      <c r="V22" s="95"/>
      <c r="W22" s="96"/>
      <c r="X22" s="97"/>
      <c r="Y22" s="97"/>
      <c r="Z22" s="97"/>
      <c r="AA22" s="97"/>
      <c r="AB22" s="97"/>
      <c r="AC22" s="97"/>
      <c r="AD22" s="97"/>
      <c r="AE22" s="97"/>
      <c r="AF22" s="98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99"/>
      <c r="AR22" s="100"/>
      <c r="AS22" s="100"/>
      <c r="AT22" s="100"/>
      <c r="AU22" s="100"/>
      <c r="AV22" s="100"/>
      <c r="AW22" s="100"/>
      <c r="AX22" s="100"/>
      <c r="AY22" s="100"/>
      <c r="AZ22" s="102"/>
      <c r="BA22" s="49"/>
      <c r="BB22" s="50"/>
      <c r="BC22" s="51"/>
      <c r="BD22" s="50"/>
      <c r="BE22" s="52"/>
      <c r="BF22" s="53"/>
      <c r="BG22" s="103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54"/>
      <c r="CE22" s="55"/>
      <c r="CF22" s="55"/>
      <c r="CG22" s="55"/>
      <c r="CH22" s="55"/>
      <c r="CI22" s="55"/>
      <c r="CJ22" s="55"/>
      <c r="CK22" s="55"/>
      <c r="CL22" s="55"/>
      <c r="CM22" s="56"/>
      <c r="CN22" s="54"/>
      <c r="CO22" s="55"/>
      <c r="CP22" s="55"/>
      <c r="CQ22" s="55"/>
      <c r="CR22" s="55"/>
      <c r="CS22" s="55"/>
      <c r="CT22" s="55"/>
      <c r="CU22" s="55"/>
      <c r="CV22" s="55"/>
      <c r="CW22" s="56"/>
    </row>
    <row r="23" spans="2:101" ht="16.5" customHeight="1">
      <c r="B23" s="70"/>
      <c r="C23" s="108"/>
      <c r="D23" s="108"/>
      <c r="E23" s="108"/>
      <c r="F23" s="104">
        <f>AC13</f>
        <v>3</v>
      </c>
      <c r="G23" s="105"/>
      <c r="H23" s="104"/>
      <c r="I23" s="104">
        <f>Z13</f>
        <v>4</v>
      </c>
      <c r="J23" s="108"/>
      <c r="K23" s="108"/>
      <c r="L23" s="109"/>
      <c r="M23" s="121"/>
      <c r="N23" s="108"/>
      <c r="O23" s="108"/>
      <c r="P23" s="104">
        <f>AC18</f>
        <v>4</v>
      </c>
      <c r="Q23" s="105"/>
      <c r="R23" s="104"/>
      <c r="S23" s="104">
        <f>Z18</f>
        <v>3</v>
      </c>
      <c r="T23" s="108"/>
      <c r="U23" s="108"/>
      <c r="V23" s="109"/>
      <c r="W23" s="107"/>
      <c r="X23" s="58"/>
      <c r="Y23" s="58"/>
      <c r="Z23" s="58"/>
      <c r="AA23" s="59"/>
      <c r="AB23" s="59"/>
      <c r="AC23" s="58"/>
      <c r="AD23" s="58"/>
      <c r="AE23" s="58"/>
      <c r="AF23" s="60"/>
      <c r="AG23" s="61"/>
      <c r="AH23" s="62"/>
      <c r="AI23" s="62"/>
      <c r="AJ23" s="63">
        <v>5</v>
      </c>
      <c r="AK23" s="64"/>
      <c r="AL23" s="63"/>
      <c r="AM23" s="63">
        <v>2</v>
      </c>
      <c r="AN23" s="62"/>
      <c r="AO23" s="62"/>
      <c r="AP23" s="65"/>
      <c r="AQ23" s="61"/>
      <c r="AR23" s="62"/>
      <c r="AS23" s="62"/>
      <c r="AT23" s="63">
        <f>SUM(CN26,CP26,CR26,CT26,CV26)</f>
        <v>0</v>
      </c>
      <c r="AU23" s="64"/>
      <c r="AV23" s="63"/>
      <c r="AW23" s="63">
        <f>SUM(CO26,CQ26,CS26,CU26,CW26)</f>
        <v>0</v>
      </c>
      <c r="AX23" s="62"/>
      <c r="AY23" s="62"/>
      <c r="AZ23" s="66"/>
      <c r="BA23" s="49"/>
      <c r="BB23" s="50"/>
      <c r="BC23" s="67">
        <f>SUM(F23,P23,AJ23,AT23)</f>
        <v>12</v>
      </c>
      <c r="BD23" s="50">
        <f>SUM(I23,S23,AM23,AW23)</f>
        <v>9</v>
      </c>
      <c r="BE23" s="52"/>
      <c r="BF23" s="53"/>
      <c r="BG23" s="72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29"/>
      <c r="CE23" s="69"/>
      <c r="CF23" s="69"/>
      <c r="CG23" s="69"/>
      <c r="CH23" s="69"/>
      <c r="CI23" s="69"/>
      <c r="CJ23" s="69"/>
      <c r="CK23" s="69"/>
      <c r="CL23" s="69"/>
      <c r="CM23" s="30"/>
      <c r="CN23" s="29"/>
      <c r="CO23" s="69"/>
      <c r="CP23" s="69"/>
      <c r="CQ23" s="69"/>
      <c r="CR23" s="69"/>
      <c r="CS23" s="69"/>
      <c r="CT23" s="69"/>
      <c r="CU23" s="69"/>
      <c r="CV23" s="69"/>
      <c r="CW23" s="30"/>
    </row>
    <row r="24" spans="2:101" ht="16.5" customHeight="1">
      <c r="B24" s="70" t="s">
        <v>62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21"/>
      <c r="N24" s="108"/>
      <c r="O24" s="108"/>
      <c r="P24" s="108"/>
      <c r="Q24" s="108"/>
      <c r="R24" s="108"/>
      <c r="S24" s="108"/>
      <c r="T24" s="108"/>
      <c r="U24" s="108"/>
      <c r="V24" s="109"/>
      <c r="W24" s="107"/>
      <c r="X24" s="58"/>
      <c r="Y24" s="58"/>
      <c r="Z24" s="58"/>
      <c r="AA24" s="59"/>
      <c r="AB24" s="59"/>
      <c r="AC24" s="58"/>
      <c r="AD24" s="58"/>
      <c r="AE24" s="58"/>
      <c r="AF24" s="60"/>
      <c r="AG24" s="61"/>
      <c r="AH24" s="62"/>
      <c r="AI24" s="62"/>
      <c r="AJ24" s="62"/>
      <c r="AK24" s="71"/>
      <c r="AL24" s="62"/>
      <c r="AM24" s="62"/>
      <c r="AN24" s="62"/>
      <c r="AO24" s="62"/>
      <c r="AP24" s="65"/>
      <c r="AQ24" s="61"/>
      <c r="AR24" s="62"/>
      <c r="AS24" s="62"/>
      <c r="AT24" s="62"/>
      <c r="AU24" s="71"/>
      <c r="AV24" s="62"/>
      <c r="AW24" s="62"/>
      <c r="AX24" s="62"/>
      <c r="AY24" s="62"/>
      <c r="AZ24" s="66"/>
      <c r="BA24" s="49"/>
      <c r="BB24" s="50"/>
      <c r="BC24" s="51"/>
      <c r="BD24" s="50"/>
      <c r="BE24" s="110">
        <f>SUM(BL37,BN37,BR37,BT37)</f>
        <v>0</v>
      </c>
      <c r="BF24" s="53">
        <f>SUM(BM37,BO37,BS37,BU37)</f>
        <v>0</v>
      </c>
      <c r="BG24" s="72">
        <v>2</v>
      </c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9"/>
      <c r="CE24" s="69"/>
      <c r="CF24" s="69"/>
      <c r="CG24" s="69"/>
      <c r="CH24" s="69"/>
      <c r="CI24" s="69"/>
      <c r="CJ24" s="69"/>
      <c r="CK24" s="69"/>
      <c r="CL24" s="69"/>
      <c r="CM24" s="30"/>
      <c r="CN24" s="29"/>
      <c r="CO24" s="69"/>
      <c r="CP24" s="69"/>
      <c r="CQ24" s="69"/>
      <c r="CR24" s="69"/>
      <c r="CS24" s="69"/>
      <c r="CT24" s="69"/>
      <c r="CU24" s="69"/>
      <c r="CV24" s="69"/>
      <c r="CW24" s="30"/>
    </row>
    <row r="25" spans="2:101" ht="16.5" customHeight="1">
      <c r="B25" s="70"/>
      <c r="C25" s="113">
        <f>X15</f>
        <v>0</v>
      </c>
      <c r="D25" s="112">
        <f>W15</f>
        <v>0</v>
      </c>
      <c r="E25" s="113">
        <f>Z15</f>
        <v>0</v>
      </c>
      <c r="F25" s="112">
        <f>Y15</f>
        <v>0</v>
      </c>
      <c r="G25" s="113">
        <f>AB15</f>
        <v>209</v>
      </c>
      <c r="H25" s="112">
        <f>AA15</f>
        <v>266</v>
      </c>
      <c r="I25" s="113">
        <f>AD15</f>
        <v>0</v>
      </c>
      <c r="J25" s="112">
        <f>AC15</f>
        <v>0</v>
      </c>
      <c r="K25" s="113">
        <f>AF15</f>
        <v>0</v>
      </c>
      <c r="L25" s="112">
        <f>AE15</f>
        <v>0</v>
      </c>
      <c r="M25" s="122">
        <f>X20</f>
        <v>0</v>
      </c>
      <c r="N25" s="112">
        <f>W20</f>
        <v>0</v>
      </c>
      <c r="O25" s="113">
        <f>Z20</f>
        <v>0</v>
      </c>
      <c r="P25" s="112">
        <f>Y20</f>
        <v>0</v>
      </c>
      <c r="Q25" s="113">
        <f>AB20</f>
        <v>0</v>
      </c>
      <c r="R25" s="112">
        <f>AA20</f>
        <v>246</v>
      </c>
      <c r="S25" s="113">
        <f>AD20</f>
        <v>0</v>
      </c>
      <c r="T25" s="112">
        <f>AC20</f>
        <v>275</v>
      </c>
      <c r="U25" s="113">
        <f>AF20</f>
        <v>0</v>
      </c>
      <c r="V25" s="112">
        <f>AE20</f>
        <v>0</v>
      </c>
      <c r="W25" s="115"/>
      <c r="X25" s="43"/>
      <c r="Y25" s="43"/>
      <c r="Z25" s="43"/>
      <c r="AA25" s="43"/>
      <c r="AB25" s="43"/>
      <c r="AC25" s="43"/>
      <c r="AD25" s="43"/>
      <c r="AE25" s="43"/>
      <c r="AF25" s="44"/>
      <c r="AG25" s="73"/>
      <c r="AH25" s="74"/>
      <c r="AI25" s="75"/>
      <c r="AJ25" s="74"/>
      <c r="AK25" s="75">
        <v>276</v>
      </c>
      <c r="AL25" s="74">
        <v>206</v>
      </c>
      <c r="AM25" s="75"/>
      <c r="AN25" s="74"/>
      <c r="AO25" s="75"/>
      <c r="AP25" s="76"/>
      <c r="AQ25" s="73"/>
      <c r="AR25" s="74"/>
      <c r="AS25" s="75"/>
      <c r="AT25" s="74"/>
      <c r="AU25" s="75"/>
      <c r="AV25" s="74"/>
      <c r="AW25" s="75"/>
      <c r="AX25" s="74"/>
      <c r="AY25" s="75"/>
      <c r="AZ25" s="77"/>
      <c r="BA25" s="49">
        <f>SUM(C25,E25,G25,I25,K25,M25,O25,Q25,S25:T25,T25,U25,W25,Y25,AA25,AC25,AE25,AG25,AI25,AK25,AM25,AO25,AQ25,AS25,AU25,AW25,AY25)</f>
        <v>1035</v>
      </c>
      <c r="BB25" s="67">
        <f>SUM(D25,F25,H25,J25,L25,N25,P25,R25,T25,V25,X25,Z25,AB25,AD25,AF25,AH25,AJ25,AL25,AN25,AP25,AR25,AT25,AV25,AX25,AZ25)</f>
        <v>993</v>
      </c>
      <c r="BC25" s="51"/>
      <c r="BD25" s="50"/>
      <c r="BE25" s="52"/>
      <c r="BF25" s="53"/>
      <c r="BG25" s="72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9"/>
      <c r="CE25" s="69"/>
      <c r="CF25" s="69"/>
      <c r="CG25" s="69"/>
      <c r="CH25" s="69"/>
      <c r="CI25" s="69"/>
      <c r="CJ25" s="69"/>
      <c r="CK25" s="69"/>
      <c r="CL25" s="69"/>
      <c r="CM25" s="30"/>
      <c r="CN25" s="29"/>
      <c r="CO25" s="69"/>
      <c r="CP25" s="69"/>
      <c r="CQ25" s="69"/>
      <c r="CR25" s="69"/>
      <c r="CS25" s="69"/>
      <c r="CT25" s="69"/>
      <c r="CU25" s="69"/>
      <c r="CV25" s="69"/>
      <c r="CW25" s="30"/>
    </row>
    <row r="26" spans="2:101" ht="16.5" customHeight="1">
      <c r="B26" s="78"/>
      <c r="C26" s="117"/>
      <c r="D26" s="117"/>
      <c r="E26" s="117"/>
      <c r="F26" s="117"/>
      <c r="G26" s="117"/>
      <c r="H26" s="117"/>
      <c r="I26" s="117"/>
      <c r="J26" s="117"/>
      <c r="K26" s="117"/>
      <c r="L26" s="118"/>
      <c r="M26" s="123"/>
      <c r="N26" s="117"/>
      <c r="O26" s="117"/>
      <c r="P26" s="117"/>
      <c r="Q26" s="117"/>
      <c r="R26" s="117"/>
      <c r="S26" s="117"/>
      <c r="T26" s="117"/>
      <c r="U26" s="117"/>
      <c r="V26" s="118"/>
      <c r="W26" s="119"/>
      <c r="X26" s="79"/>
      <c r="Y26" s="79"/>
      <c r="Z26" s="79"/>
      <c r="AA26" s="79"/>
      <c r="AB26" s="79"/>
      <c r="AC26" s="79"/>
      <c r="AD26" s="79"/>
      <c r="AE26" s="79"/>
      <c r="AF26" s="80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1"/>
      <c r="AR26" s="82"/>
      <c r="AS26" s="82"/>
      <c r="AT26" s="82"/>
      <c r="AU26" s="82"/>
      <c r="AV26" s="82"/>
      <c r="AW26" s="82"/>
      <c r="AX26" s="82"/>
      <c r="AY26" s="82"/>
      <c r="AZ26" s="84"/>
      <c r="BA26" s="85"/>
      <c r="BB26" s="86"/>
      <c r="BC26" s="87"/>
      <c r="BD26" s="86"/>
      <c r="BE26" s="88"/>
      <c r="BF26" s="89"/>
      <c r="BG26" s="90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91"/>
      <c r="CE26" s="92"/>
      <c r="CF26" s="92"/>
      <c r="CG26" s="92"/>
      <c r="CH26" s="92"/>
      <c r="CI26" s="92"/>
      <c r="CJ26" s="92"/>
      <c r="CK26" s="92"/>
      <c r="CL26" s="92"/>
      <c r="CM26" s="93"/>
      <c r="CN26" s="91"/>
      <c r="CO26" s="92"/>
      <c r="CP26" s="92"/>
      <c r="CQ26" s="92"/>
      <c r="CR26" s="92"/>
      <c r="CS26" s="92"/>
      <c r="CT26" s="92"/>
      <c r="CU26" s="92"/>
      <c r="CV26" s="92"/>
      <c r="CW26" s="93"/>
    </row>
    <row r="27" spans="2:101" ht="16.5" customHeight="1">
      <c r="B27" s="70"/>
      <c r="C27" s="94"/>
      <c r="D27" s="94"/>
      <c r="E27" s="94"/>
      <c r="F27" s="94"/>
      <c r="G27" s="94"/>
      <c r="H27" s="94"/>
      <c r="I27" s="94"/>
      <c r="J27" s="94"/>
      <c r="K27" s="94"/>
      <c r="L27" s="95"/>
      <c r="M27" s="120"/>
      <c r="N27" s="94"/>
      <c r="O27" s="94"/>
      <c r="P27" s="94"/>
      <c r="Q27" s="94"/>
      <c r="R27" s="94"/>
      <c r="S27" s="94"/>
      <c r="T27" s="94"/>
      <c r="U27" s="94"/>
      <c r="V27" s="95"/>
      <c r="W27" s="120"/>
      <c r="X27" s="94"/>
      <c r="Y27" s="94"/>
      <c r="Z27" s="94"/>
      <c r="AA27" s="94"/>
      <c r="AB27" s="94"/>
      <c r="AC27" s="94"/>
      <c r="AD27" s="94"/>
      <c r="AE27" s="94"/>
      <c r="AF27" s="95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99"/>
      <c r="AR27" s="100"/>
      <c r="AS27" s="100"/>
      <c r="AT27" s="100"/>
      <c r="AU27" s="100"/>
      <c r="AV27" s="100"/>
      <c r="AW27" s="100"/>
      <c r="AX27" s="100"/>
      <c r="AY27" s="100"/>
      <c r="AZ27" s="102"/>
      <c r="BA27" s="49"/>
      <c r="BB27" s="50"/>
      <c r="BC27" s="51"/>
      <c r="BD27" s="50"/>
      <c r="BE27" s="52"/>
      <c r="BF27" s="53"/>
      <c r="BG27" s="103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124"/>
      <c r="CO27" s="125"/>
      <c r="CP27" s="125"/>
      <c r="CQ27" s="125"/>
      <c r="CR27" s="125"/>
      <c r="CS27" s="125"/>
      <c r="CT27" s="125"/>
      <c r="CU27" s="125"/>
      <c r="CV27" s="125"/>
      <c r="CW27" s="126"/>
    </row>
    <row r="28" spans="2:101" ht="16.5" customHeight="1">
      <c r="B28" s="70"/>
      <c r="C28" s="108"/>
      <c r="D28" s="108"/>
      <c r="E28" s="108"/>
      <c r="F28" s="104">
        <f>AM13</f>
        <v>0</v>
      </c>
      <c r="G28" s="105"/>
      <c r="H28" s="104"/>
      <c r="I28" s="104">
        <f>AJ13</f>
        <v>7</v>
      </c>
      <c r="J28" s="108"/>
      <c r="K28" s="108"/>
      <c r="L28" s="109"/>
      <c r="M28" s="121"/>
      <c r="N28" s="108"/>
      <c r="O28" s="108"/>
      <c r="P28" s="104">
        <f>AM18</f>
        <v>4</v>
      </c>
      <c r="Q28" s="105"/>
      <c r="R28" s="104"/>
      <c r="S28" s="104">
        <f>AJ18</f>
        <v>3</v>
      </c>
      <c r="T28" s="108"/>
      <c r="U28" s="108"/>
      <c r="V28" s="109"/>
      <c r="W28" s="121"/>
      <c r="X28" s="108"/>
      <c r="Y28" s="108"/>
      <c r="Z28" s="104">
        <f>AM23</f>
        <v>2</v>
      </c>
      <c r="AA28" s="105"/>
      <c r="AB28" s="104"/>
      <c r="AC28" s="104">
        <f>AJ23</f>
        <v>5</v>
      </c>
      <c r="AD28" s="108"/>
      <c r="AE28" s="108"/>
      <c r="AF28" s="109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61"/>
      <c r="AR28" s="62"/>
      <c r="AS28" s="62"/>
      <c r="AT28" s="63">
        <f>SUM(CN31,CP31,CR31,CT31,CV31)</f>
        <v>0</v>
      </c>
      <c r="AU28" s="64"/>
      <c r="AV28" s="63"/>
      <c r="AW28" s="63">
        <f>SUM(CO31,CQ31,CS31,CU31,CW31)</f>
        <v>0</v>
      </c>
      <c r="AX28" s="62"/>
      <c r="AY28" s="62"/>
      <c r="AZ28" s="66"/>
      <c r="BA28" s="49"/>
      <c r="BB28" s="50"/>
      <c r="BC28" s="67">
        <f>SUM(F28,P28,Z28,AT28)</f>
        <v>6</v>
      </c>
      <c r="BD28" s="50">
        <f>SUM(I28,S28,AC28,AW28:AW29,AW29)</f>
        <v>15</v>
      </c>
      <c r="BE28" s="52"/>
      <c r="BF28" s="53"/>
      <c r="BG28" s="72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127"/>
      <c r="CO28" s="128"/>
      <c r="CP28" s="128"/>
      <c r="CQ28" s="128"/>
      <c r="CR28" s="128"/>
      <c r="CS28" s="128"/>
      <c r="CT28" s="128"/>
      <c r="CU28" s="128"/>
      <c r="CV28" s="128"/>
      <c r="CW28" s="129"/>
    </row>
    <row r="29" spans="2:101" ht="16.5" customHeight="1">
      <c r="B29" s="70" t="s">
        <v>10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9"/>
      <c r="M29" s="121"/>
      <c r="N29" s="108"/>
      <c r="O29" s="108"/>
      <c r="P29" s="108"/>
      <c r="Q29" s="108"/>
      <c r="R29" s="108"/>
      <c r="S29" s="108"/>
      <c r="T29" s="108"/>
      <c r="U29" s="108"/>
      <c r="V29" s="109"/>
      <c r="W29" s="121"/>
      <c r="X29" s="108"/>
      <c r="Y29" s="108"/>
      <c r="Z29" s="108"/>
      <c r="AA29" s="108"/>
      <c r="AB29" s="108"/>
      <c r="AC29" s="108"/>
      <c r="AD29" s="108"/>
      <c r="AE29" s="108"/>
      <c r="AF29" s="109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61"/>
      <c r="AR29" s="62"/>
      <c r="AS29" s="62"/>
      <c r="AT29" s="62"/>
      <c r="AU29" s="71"/>
      <c r="AV29" s="62"/>
      <c r="AW29" s="62"/>
      <c r="AX29" s="62"/>
      <c r="AY29" s="62"/>
      <c r="AZ29" s="66"/>
      <c r="BA29" s="49"/>
      <c r="BB29" s="50"/>
      <c r="BC29" s="51"/>
      <c r="BD29" s="50"/>
      <c r="BE29" s="110">
        <f>SUM(BL38,BN38,BP38,BT38)</f>
        <v>0</v>
      </c>
      <c r="BF29" s="53">
        <f>SUM(BM38,BO38,BQ38,BU38)</f>
        <v>0</v>
      </c>
      <c r="BG29" s="72">
        <v>4</v>
      </c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127"/>
      <c r="CO29" s="128"/>
      <c r="CP29" s="128"/>
      <c r="CQ29" s="128"/>
      <c r="CR29" s="128"/>
      <c r="CS29" s="128"/>
      <c r="CT29" s="128"/>
      <c r="CU29" s="128"/>
      <c r="CV29" s="128"/>
      <c r="CW29" s="129"/>
    </row>
    <row r="30" spans="2:101" ht="16.5" customHeight="1">
      <c r="B30" s="70"/>
      <c r="C30" s="113">
        <f>AH15</f>
        <v>0</v>
      </c>
      <c r="D30" s="112">
        <f>AG15</f>
        <v>0</v>
      </c>
      <c r="E30" s="113">
        <f>AJ15</f>
        <v>0</v>
      </c>
      <c r="F30" s="112">
        <f>AI15</f>
        <v>0</v>
      </c>
      <c r="G30" s="113">
        <f>AL15</f>
        <v>108</v>
      </c>
      <c r="H30" s="112">
        <f>AK15</f>
        <v>294</v>
      </c>
      <c r="I30" s="113">
        <f>AD20</f>
        <v>0</v>
      </c>
      <c r="J30" s="112">
        <f>AC20</f>
        <v>275</v>
      </c>
      <c r="K30" s="113">
        <f>AF20</f>
        <v>0</v>
      </c>
      <c r="L30" s="112">
        <f>AE20</f>
        <v>0</v>
      </c>
      <c r="M30" s="122">
        <f>AH20</f>
        <v>0</v>
      </c>
      <c r="N30" s="112">
        <f>AG20</f>
        <v>0</v>
      </c>
      <c r="O30" s="113">
        <f>AJ20</f>
        <v>0</v>
      </c>
      <c r="P30" s="112">
        <f>AI20</f>
        <v>0</v>
      </c>
      <c r="Q30" s="113">
        <f>AL20</f>
        <v>261</v>
      </c>
      <c r="R30" s="112">
        <f>AK20</f>
        <v>202</v>
      </c>
      <c r="S30" s="113">
        <f>AN20</f>
        <v>0</v>
      </c>
      <c r="T30" s="112">
        <f>AM20</f>
        <v>0</v>
      </c>
      <c r="U30" s="113">
        <f>AP20</f>
        <v>0</v>
      </c>
      <c r="V30" s="112">
        <f>AO20</f>
        <v>0</v>
      </c>
      <c r="W30" s="122">
        <f>AH25</f>
        <v>0</v>
      </c>
      <c r="X30" s="112">
        <f>AG25</f>
        <v>0</v>
      </c>
      <c r="Y30" s="113">
        <f>AJ25</f>
        <v>0</v>
      </c>
      <c r="Z30" s="112">
        <f>AI25</f>
        <v>0</v>
      </c>
      <c r="AA30" s="113">
        <f>AL25</f>
        <v>206</v>
      </c>
      <c r="AB30" s="112">
        <f>AK25</f>
        <v>276</v>
      </c>
      <c r="AC30" s="113">
        <f>AN25</f>
        <v>0</v>
      </c>
      <c r="AD30" s="112">
        <f>AM25</f>
        <v>0</v>
      </c>
      <c r="AE30" s="113">
        <f>AP25</f>
        <v>0</v>
      </c>
      <c r="AF30" s="130">
        <f>AO25</f>
        <v>0</v>
      </c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73"/>
      <c r="AR30" s="74"/>
      <c r="AS30" s="75"/>
      <c r="AT30" s="74"/>
      <c r="AU30" s="75"/>
      <c r="AV30" s="74"/>
      <c r="AW30" s="75"/>
      <c r="AX30" s="74"/>
      <c r="AY30" s="75"/>
      <c r="AZ30" s="77"/>
      <c r="BA30" s="49">
        <f>SUM(C30,E30,G30,I30,K30,M30,O30,Q30,S30:T30,T30,U30,W30,Y30,AA30,AC30,AE30,AG30,AI30,AK30,AM30,AO30,AQ30,AS30,AU30,AW30,AY30)</f>
        <v>575</v>
      </c>
      <c r="BB30" s="67">
        <f>SUM(D30,F30,H30,J30,L30,N30,P30,R30,T30,V30,X30,Z30,AB30,AD30,AF30,AH30,AJ30,AL30,AN30,AP30,AR30,AT30,AV30,AX30,AZ30)</f>
        <v>1047</v>
      </c>
      <c r="BC30" s="51"/>
      <c r="BD30" s="50"/>
      <c r="BE30" s="52"/>
      <c r="BF30" s="53"/>
      <c r="BG30" s="72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127"/>
      <c r="CO30" s="128"/>
      <c r="CP30" s="128"/>
      <c r="CQ30" s="128"/>
      <c r="CR30" s="128"/>
      <c r="CS30" s="128"/>
      <c r="CT30" s="128"/>
      <c r="CU30" s="128"/>
      <c r="CV30" s="128"/>
      <c r="CW30" s="129"/>
    </row>
    <row r="31" spans="2:101" ht="16.5" customHeight="1">
      <c r="B31" s="78"/>
      <c r="C31" s="117"/>
      <c r="D31" s="117"/>
      <c r="E31" s="117"/>
      <c r="F31" s="117"/>
      <c r="G31" s="117"/>
      <c r="H31" s="117"/>
      <c r="I31" s="117"/>
      <c r="J31" s="117"/>
      <c r="K31" s="117"/>
      <c r="L31" s="118"/>
      <c r="M31" s="123"/>
      <c r="N31" s="117"/>
      <c r="O31" s="117"/>
      <c r="P31" s="117"/>
      <c r="Q31" s="117"/>
      <c r="R31" s="117"/>
      <c r="S31" s="117"/>
      <c r="T31" s="117"/>
      <c r="U31" s="117"/>
      <c r="V31" s="118"/>
      <c r="W31" s="123"/>
      <c r="X31" s="117"/>
      <c r="Y31" s="117"/>
      <c r="Z31" s="117"/>
      <c r="AA31" s="117"/>
      <c r="AB31" s="117"/>
      <c r="AC31" s="117"/>
      <c r="AD31" s="117"/>
      <c r="AE31" s="117"/>
      <c r="AF31" s="118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81"/>
      <c r="AR31" s="82"/>
      <c r="AS31" s="82"/>
      <c r="AT31" s="82"/>
      <c r="AU31" s="82"/>
      <c r="AV31" s="82"/>
      <c r="AW31" s="82"/>
      <c r="AX31" s="82"/>
      <c r="AY31" s="82"/>
      <c r="AZ31" s="84"/>
      <c r="BA31" s="85"/>
      <c r="BB31" s="86"/>
      <c r="BC31" s="87"/>
      <c r="BD31" s="86"/>
      <c r="BE31" s="88"/>
      <c r="BF31" s="89"/>
      <c r="BG31" s="90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91"/>
      <c r="CO31" s="92"/>
      <c r="CP31" s="92"/>
      <c r="CQ31" s="92"/>
      <c r="CR31" s="92"/>
      <c r="CS31" s="92"/>
      <c r="CT31" s="92"/>
      <c r="CU31" s="92"/>
      <c r="CV31" s="92"/>
      <c r="CW31" s="93"/>
    </row>
    <row r="32" spans="2:59" ht="16.5" customHeight="1">
      <c r="B32" s="70"/>
      <c r="C32" s="94"/>
      <c r="D32" s="94"/>
      <c r="E32" s="94"/>
      <c r="F32" s="94"/>
      <c r="G32" s="94"/>
      <c r="H32" s="94"/>
      <c r="I32" s="94"/>
      <c r="J32" s="94"/>
      <c r="K32" s="94"/>
      <c r="L32" s="95"/>
      <c r="M32" s="120"/>
      <c r="N32" s="94"/>
      <c r="O32" s="94"/>
      <c r="P32" s="94"/>
      <c r="Q32" s="94"/>
      <c r="R32" s="94"/>
      <c r="S32" s="94"/>
      <c r="T32" s="94"/>
      <c r="U32" s="94"/>
      <c r="V32" s="95"/>
      <c r="W32" s="120"/>
      <c r="X32" s="94"/>
      <c r="Y32" s="94"/>
      <c r="Z32" s="94"/>
      <c r="AA32" s="94"/>
      <c r="AB32" s="94"/>
      <c r="AC32" s="94"/>
      <c r="AD32" s="94"/>
      <c r="AE32" s="94"/>
      <c r="AF32" s="95"/>
      <c r="AG32" s="120"/>
      <c r="AH32" s="94"/>
      <c r="AI32" s="94"/>
      <c r="AJ32" s="94"/>
      <c r="AK32" s="94"/>
      <c r="AL32" s="94"/>
      <c r="AM32" s="94"/>
      <c r="AN32" s="94"/>
      <c r="AO32" s="94"/>
      <c r="AP32" s="95"/>
      <c r="AQ32" s="96"/>
      <c r="AR32" s="97"/>
      <c r="AS32" s="97"/>
      <c r="AT32" s="97"/>
      <c r="AU32" s="97"/>
      <c r="AV32" s="97"/>
      <c r="AW32" s="97"/>
      <c r="AX32" s="97"/>
      <c r="AY32" s="97"/>
      <c r="AZ32" s="131"/>
      <c r="BA32" s="49"/>
      <c r="BB32" s="50"/>
      <c r="BC32" s="51"/>
      <c r="BD32" s="50"/>
      <c r="BE32" s="52"/>
      <c r="BF32" s="53"/>
      <c r="BG32" s="103"/>
    </row>
    <row r="33" spans="2:59" ht="16.5" customHeight="1">
      <c r="B33" s="70"/>
      <c r="C33" s="108"/>
      <c r="D33" s="108"/>
      <c r="E33" s="108"/>
      <c r="F33" s="104">
        <f>AW13</f>
        <v>0</v>
      </c>
      <c r="G33" s="105"/>
      <c r="H33" s="104"/>
      <c r="I33" s="104">
        <f>AT13</f>
        <v>0</v>
      </c>
      <c r="J33" s="108"/>
      <c r="K33" s="108"/>
      <c r="L33" s="109"/>
      <c r="M33" s="121"/>
      <c r="N33" s="108"/>
      <c r="O33" s="108"/>
      <c r="P33" s="104">
        <f>AW18</f>
        <v>0</v>
      </c>
      <c r="Q33" s="105"/>
      <c r="R33" s="104"/>
      <c r="S33" s="104">
        <f>AT18</f>
        <v>0</v>
      </c>
      <c r="T33" s="108"/>
      <c r="U33" s="108"/>
      <c r="V33" s="109"/>
      <c r="W33" s="121"/>
      <c r="X33" s="108"/>
      <c r="Y33" s="108"/>
      <c r="Z33" s="104">
        <f>AW23</f>
        <v>0</v>
      </c>
      <c r="AA33" s="105"/>
      <c r="AB33" s="104"/>
      <c r="AC33" s="104">
        <f>AT23</f>
        <v>0</v>
      </c>
      <c r="AD33" s="108"/>
      <c r="AE33" s="108"/>
      <c r="AF33" s="109"/>
      <c r="AG33" s="121"/>
      <c r="AH33" s="108"/>
      <c r="AI33" s="108"/>
      <c r="AJ33" s="104">
        <f>AW28</f>
        <v>0</v>
      </c>
      <c r="AK33" s="105"/>
      <c r="AL33" s="104"/>
      <c r="AM33" s="104">
        <f>AT28</f>
        <v>0</v>
      </c>
      <c r="AN33" s="108"/>
      <c r="AO33" s="108"/>
      <c r="AP33" s="109"/>
      <c r="AQ33" s="107"/>
      <c r="AR33" s="58"/>
      <c r="AS33" s="58"/>
      <c r="AT33" s="58"/>
      <c r="AU33" s="59"/>
      <c r="AV33" s="59"/>
      <c r="AW33" s="58"/>
      <c r="AX33" s="58"/>
      <c r="AY33" s="58"/>
      <c r="AZ33" s="132"/>
      <c r="BA33" s="49"/>
      <c r="BB33" s="50"/>
      <c r="BC33" s="67">
        <f>SUM(F33,P33,Z33,AJ33)</f>
        <v>0</v>
      </c>
      <c r="BD33" s="50">
        <f>SUM(I33,S33,AC33,AM33)</f>
        <v>0</v>
      </c>
      <c r="BE33" s="52"/>
      <c r="BF33" s="53"/>
      <c r="BG33" s="72"/>
    </row>
    <row r="34" spans="2:59" ht="16.5" customHeight="1">
      <c r="B34" s="70"/>
      <c r="C34" s="108"/>
      <c r="D34" s="108"/>
      <c r="E34" s="108"/>
      <c r="F34" s="108"/>
      <c r="G34" s="108"/>
      <c r="H34" s="108"/>
      <c r="I34" s="108"/>
      <c r="J34" s="108"/>
      <c r="K34" s="108"/>
      <c r="L34" s="109"/>
      <c r="M34" s="121"/>
      <c r="N34" s="108"/>
      <c r="O34" s="108"/>
      <c r="P34" s="108"/>
      <c r="Q34" s="108"/>
      <c r="R34" s="108"/>
      <c r="S34" s="108"/>
      <c r="T34" s="108"/>
      <c r="U34" s="108"/>
      <c r="V34" s="109"/>
      <c r="W34" s="121"/>
      <c r="X34" s="108"/>
      <c r="Y34" s="108"/>
      <c r="Z34" s="108"/>
      <c r="AA34" s="108"/>
      <c r="AB34" s="108"/>
      <c r="AC34" s="108"/>
      <c r="AD34" s="108"/>
      <c r="AE34" s="108"/>
      <c r="AF34" s="109"/>
      <c r="AG34" s="121"/>
      <c r="AH34" s="108"/>
      <c r="AI34" s="108"/>
      <c r="AJ34" s="108"/>
      <c r="AK34" s="108"/>
      <c r="AL34" s="108"/>
      <c r="AM34" s="108"/>
      <c r="AN34" s="108"/>
      <c r="AO34" s="108"/>
      <c r="AP34" s="109"/>
      <c r="AQ34" s="107"/>
      <c r="AR34" s="58"/>
      <c r="AS34" s="58"/>
      <c r="AT34" s="58"/>
      <c r="AU34" s="59"/>
      <c r="AV34" s="59"/>
      <c r="AW34" s="58"/>
      <c r="AX34" s="58"/>
      <c r="AY34" s="58"/>
      <c r="AZ34" s="132"/>
      <c r="BA34" s="49"/>
      <c r="BB34" s="50"/>
      <c r="BC34" s="51"/>
      <c r="BD34" s="50"/>
      <c r="BE34" s="110">
        <f>SUM(BL39,BN39,BP39,BR39)</f>
        <v>0</v>
      </c>
      <c r="BF34" s="53">
        <f>SUM(BM39,BO39,BQ39,BS39)</f>
        <v>0</v>
      </c>
      <c r="BG34" s="72"/>
    </row>
    <row r="35" spans="2:73" ht="16.5" customHeight="1">
      <c r="B35" s="57"/>
      <c r="C35" s="113">
        <f>AR15</f>
        <v>0</v>
      </c>
      <c r="D35" s="112">
        <f>AQ15</f>
        <v>0</v>
      </c>
      <c r="E35" s="113">
        <f>AT15</f>
        <v>0</v>
      </c>
      <c r="F35" s="112">
        <f>AS15</f>
        <v>0</v>
      </c>
      <c r="G35" s="113">
        <f>AV15</f>
        <v>0</v>
      </c>
      <c r="H35" s="112">
        <f>AU15</f>
        <v>0</v>
      </c>
      <c r="I35" s="113">
        <f>AX15</f>
        <v>0</v>
      </c>
      <c r="J35" s="112">
        <f>AW15</f>
        <v>0</v>
      </c>
      <c r="K35" s="113">
        <f>AZ15</f>
        <v>0</v>
      </c>
      <c r="L35" s="112">
        <f>AY15</f>
        <v>0</v>
      </c>
      <c r="M35" s="122">
        <f>AR20</f>
        <v>0</v>
      </c>
      <c r="N35" s="112">
        <f>AQ20</f>
        <v>0</v>
      </c>
      <c r="O35" s="113">
        <f>AT20</f>
        <v>0</v>
      </c>
      <c r="P35" s="112">
        <f>AS20</f>
        <v>0</v>
      </c>
      <c r="Q35" s="113">
        <f>AV20</f>
        <v>0</v>
      </c>
      <c r="R35" s="112">
        <f>AU20</f>
        <v>0</v>
      </c>
      <c r="S35" s="113">
        <f>AX20</f>
        <v>0</v>
      </c>
      <c r="T35" s="112">
        <f>AW20</f>
        <v>0</v>
      </c>
      <c r="U35" s="113">
        <f>AZ20</f>
        <v>0</v>
      </c>
      <c r="V35" s="112">
        <f>AY20</f>
        <v>0</v>
      </c>
      <c r="W35" s="122">
        <f>AR25</f>
        <v>0</v>
      </c>
      <c r="X35" s="112">
        <f>AQ25</f>
        <v>0</v>
      </c>
      <c r="Y35" s="113">
        <f>AT25</f>
        <v>0</v>
      </c>
      <c r="Z35" s="112">
        <f>AS25</f>
        <v>0</v>
      </c>
      <c r="AA35" s="113">
        <f>AV25</f>
        <v>0</v>
      </c>
      <c r="AB35" s="112">
        <f>AU25</f>
        <v>0</v>
      </c>
      <c r="AC35" s="113">
        <f>AX25</f>
        <v>0</v>
      </c>
      <c r="AD35" s="112">
        <f>AW25</f>
        <v>0</v>
      </c>
      <c r="AE35" s="113">
        <f>AZ25</f>
        <v>0</v>
      </c>
      <c r="AF35" s="112">
        <f>AY25</f>
        <v>0</v>
      </c>
      <c r="AG35" s="122">
        <f>AR30</f>
        <v>0</v>
      </c>
      <c r="AH35" s="112">
        <f>AQ30</f>
        <v>0</v>
      </c>
      <c r="AI35" s="113">
        <f>AT30</f>
        <v>0</v>
      </c>
      <c r="AJ35" s="112">
        <f>AS30</f>
        <v>0</v>
      </c>
      <c r="AK35" s="113">
        <f>AV30</f>
        <v>0</v>
      </c>
      <c r="AL35" s="112">
        <f>AU30</f>
        <v>0</v>
      </c>
      <c r="AM35" s="113">
        <f>AX30</f>
        <v>0</v>
      </c>
      <c r="AN35" s="112">
        <f>AW30</f>
        <v>0</v>
      </c>
      <c r="AO35" s="113">
        <f>AZ30</f>
        <v>0</v>
      </c>
      <c r="AP35" s="112">
        <f>AY30</f>
        <v>0</v>
      </c>
      <c r="AQ35" s="115"/>
      <c r="AR35" s="43"/>
      <c r="AS35" s="43"/>
      <c r="AT35" s="43"/>
      <c r="AU35" s="43"/>
      <c r="AV35" s="43"/>
      <c r="AW35" s="43"/>
      <c r="AX35" s="43"/>
      <c r="AY35" s="43"/>
      <c r="AZ35" s="133"/>
      <c r="BA35" s="49">
        <f>SUM(C35,E35,G35,I35,K35,M35,O35,Q35,S35:T35,T35,U35,W35,Y35,AA35,AC35,AE35,AG35,AI35,AK35,AM35,AO35,AQ35,AS35,AU35,AW35,AY35)</f>
        <v>0</v>
      </c>
      <c r="BB35" s="67">
        <f>SUM(D35,F35,H35,J35,L35,N35,P35,R35,T35,V35,X35,Z35,AB35,AD35,AF35,AH35,AJ35,AL35,AN35,AP35,AR35,AT35,AV35,AX35,AZ35)</f>
        <v>0</v>
      </c>
      <c r="BC35" s="51"/>
      <c r="BD35" s="50"/>
      <c r="BE35" s="52"/>
      <c r="BF35" s="53"/>
      <c r="BG35" s="72"/>
      <c r="BL35" s="134"/>
      <c r="BM35" s="135"/>
      <c r="BN35" s="136"/>
      <c r="BO35" s="137"/>
      <c r="BP35" s="136"/>
      <c r="BQ35" s="137"/>
      <c r="BR35" s="136"/>
      <c r="BS35" s="137"/>
      <c r="BT35" s="136"/>
      <c r="BU35" s="137"/>
    </row>
    <row r="36" spans="2:73" ht="16.5" customHeight="1"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40"/>
      <c r="M36" s="141"/>
      <c r="N36" s="139"/>
      <c r="O36" s="139"/>
      <c r="P36" s="139"/>
      <c r="Q36" s="139"/>
      <c r="R36" s="139"/>
      <c r="S36" s="139"/>
      <c r="T36" s="139"/>
      <c r="U36" s="139"/>
      <c r="V36" s="140"/>
      <c r="W36" s="141"/>
      <c r="X36" s="139"/>
      <c r="Y36" s="139"/>
      <c r="Z36" s="139"/>
      <c r="AA36" s="139"/>
      <c r="AB36" s="139"/>
      <c r="AC36" s="139"/>
      <c r="AD36" s="139"/>
      <c r="AE36" s="139"/>
      <c r="AF36" s="140"/>
      <c r="AG36" s="141"/>
      <c r="AH36" s="139"/>
      <c r="AI36" s="139"/>
      <c r="AJ36" s="139"/>
      <c r="AK36" s="139"/>
      <c r="AL36" s="139"/>
      <c r="AM36" s="139"/>
      <c r="AN36" s="139"/>
      <c r="AO36" s="139"/>
      <c r="AP36" s="140"/>
      <c r="AQ36" s="142"/>
      <c r="AR36" s="143"/>
      <c r="AS36" s="143"/>
      <c r="AT36" s="143"/>
      <c r="AU36" s="143"/>
      <c r="AV36" s="143"/>
      <c r="AW36" s="143"/>
      <c r="AX36" s="143"/>
      <c r="AY36" s="143"/>
      <c r="AZ36" s="144"/>
      <c r="BA36" s="145"/>
      <c r="BB36" s="146"/>
      <c r="BC36" s="147"/>
      <c r="BD36" s="146"/>
      <c r="BE36" s="148"/>
      <c r="BF36" s="149"/>
      <c r="BG36" s="150"/>
      <c r="BL36" s="136"/>
      <c r="BM36" s="137"/>
      <c r="BN36" s="134"/>
      <c r="BO36" s="135"/>
      <c r="BP36" s="136"/>
      <c r="BQ36" s="137"/>
      <c r="BR36" s="136"/>
      <c r="BS36" s="137"/>
      <c r="BT36" s="136"/>
      <c r="BU36" s="137"/>
    </row>
    <row r="37" spans="3:73" ht="16.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BL37" s="136"/>
      <c r="BM37" s="137"/>
      <c r="BN37" s="136"/>
      <c r="BO37" s="136"/>
      <c r="BP37" s="134"/>
      <c r="BQ37" s="135"/>
      <c r="BR37" s="136"/>
      <c r="BS37" s="137"/>
      <c r="BT37" s="136"/>
      <c r="BU37" s="137"/>
    </row>
    <row r="38" spans="3:73" ht="16.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BL38" s="136"/>
      <c r="BM38" s="137"/>
      <c r="BN38" s="136"/>
      <c r="BO38" s="136"/>
      <c r="BP38" s="136"/>
      <c r="BQ38" s="136"/>
      <c r="BR38" s="134"/>
      <c r="BS38" s="135"/>
      <c r="BT38" s="136"/>
      <c r="BU38" s="137"/>
    </row>
    <row r="39" spans="3:73" ht="16.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BL39" s="136"/>
      <c r="BM39" s="137"/>
      <c r="BN39" s="136"/>
      <c r="BO39" s="137"/>
      <c r="BP39" s="136"/>
      <c r="BQ39" s="137"/>
      <c r="BR39" s="136"/>
      <c r="BS39" s="137"/>
      <c r="BT39" s="134"/>
      <c r="BU39" s="135"/>
    </row>
  </sheetData>
  <sheetProtection selectLockedCells="1" selectUnlockedCells="1"/>
  <mergeCells count="9">
    <mergeCell ref="BE10:BF10"/>
    <mergeCell ref="AH9:AO9"/>
    <mergeCell ref="AR9:AY9"/>
    <mergeCell ref="BA10:BB10"/>
    <mergeCell ref="BC10:BD10"/>
    <mergeCell ref="D9:K9"/>
    <mergeCell ref="N9:U9"/>
    <mergeCell ref="X9:AE9"/>
    <mergeCell ref="C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08"/>
  <sheetViews>
    <sheetView zoomScale="75" zoomScaleNormal="75" workbookViewId="0" topLeftCell="A7">
      <selection activeCell="AA11" sqref="AA11"/>
    </sheetView>
  </sheetViews>
  <sheetFormatPr defaultColWidth="9.00390625" defaultRowHeight="12.75"/>
  <cols>
    <col min="1" max="1" width="1.37890625" style="151" customWidth="1"/>
    <col min="2" max="2" width="9.125" style="151" customWidth="1"/>
    <col min="3" max="3" width="27.75390625" style="151" customWidth="1"/>
    <col min="4" max="4" width="30.125" style="151" customWidth="1"/>
    <col min="5" max="5" width="3.75390625" style="151" customWidth="1"/>
    <col min="6" max="6" width="0.875" style="151" customWidth="1"/>
    <col min="7" max="8" width="3.75390625" style="151" customWidth="1"/>
    <col min="9" max="9" width="0.875" style="151" customWidth="1"/>
    <col min="10" max="11" width="3.75390625" style="151" customWidth="1"/>
    <col min="12" max="12" width="0.875" style="151" customWidth="1"/>
    <col min="13" max="13" width="3.75390625" style="151" customWidth="1"/>
    <col min="14" max="19" width="5.75390625" style="151" customWidth="1"/>
    <col min="20" max="20" width="15.00390625" style="151" customWidth="1"/>
    <col min="21" max="21" width="2.25390625" style="151" customWidth="1"/>
    <col min="22" max="16384" width="9.125" style="151" customWidth="1"/>
  </cols>
  <sheetData>
    <row r="1" ht="8.25" customHeight="1"/>
    <row r="2" spans="2:20" ht="26.25">
      <c r="B2" s="228" t="s">
        <v>12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2:20" ht="19.5" customHeight="1">
      <c r="B3" s="152" t="s">
        <v>13</v>
      </c>
      <c r="C3" s="153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9.5" customHeight="1">
      <c r="B4" s="154" t="s">
        <v>14</v>
      </c>
      <c r="C4" s="155"/>
      <c r="D4" s="230" t="s">
        <v>63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 t="s">
        <v>3</v>
      </c>
      <c r="R4" s="231"/>
      <c r="S4" s="156"/>
      <c r="T4" s="157"/>
    </row>
    <row r="5" spans="2:20" ht="19.5" customHeight="1">
      <c r="B5" s="154" t="s">
        <v>15</v>
      </c>
      <c r="C5" s="158"/>
      <c r="D5" s="232" t="s">
        <v>58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 t="s">
        <v>16</v>
      </c>
      <c r="R5" s="233"/>
      <c r="S5" s="159"/>
      <c r="T5" s="157"/>
    </row>
    <row r="6" spans="2:20" ht="19.5" customHeight="1">
      <c r="B6" s="160" t="s">
        <v>17</v>
      </c>
      <c r="C6" s="161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162"/>
      <c r="R6" s="163"/>
      <c r="S6" s="164"/>
      <c r="T6" s="165" t="s">
        <v>18</v>
      </c>
    </row>
    <row r="7" spans="2:20" ht="24.75" customHeight="1">
      <c r="B7" s="166"/>
      <c r="C7" s="167" t="s">
        <v>19</v>
      </c>
      <c r="D7" s="167" t="s">
        <v>20</v>
      </c>
      <c r="E7" s="235" t="s">
        <v>21</v>
      </c>
      <c r="F7" s="235"/>
      <c r="G7" s="235"/>
      <c r="H7" s="235"/>
      <c r="I7" s="235"/>
      <c r="J7" s="235"/>
      <c r="K7" s="235"/>
      <c r="L7" s="235"/>
      <c r="M7" s="235"/>
      <c r="N7" s="236" t="s">
        <v>22</v>
      </c>
      <c r="O7" s="236"/>
      <c r="P7" s="236" t="s">
        <v>7</v>
      </c>
      <c r="Q7" s="236"/>
      <c r="R7" s="236" t="s">
        <v>23</v>
      </c>
      <c r="S7" s="236"/>
      <c r="T7" s="168" t="s">
        <v>24</v>
      </c>
    </row>
    <row r="8" spans="2:20" ht="9.75" customHeight="1">
      <c r="B8" s="169"/>
      <c r="C8" s="170"/>
      <c r="D8" s="171"/>
      <c r="E8" s="237">
        <v>1</v>
      </c>
      <c r="F8" s="237"/>
      <c r="G8" s="237"/>
      <c r="H8" s="237">
        <v>2</v>
      </c>
      <c r="I8" s="237"/>
      <c r="J8" s="237"/>
      <c r="K8" s="237">
        <v>3</v>
      </c>
      <c r="L8" s="237"/>
      <c r="M8" s="237"/>
      <c r="N8" s="172"/>
      <c r="O8" s="173"/>
      <c r="P8" s="172"/>
      <c r="Q8" s="173"/>
      <c r="R8" s="172"/>
      <c r="S8" s="173"/>
      <c r="T8" s="174"/>
    </row>
    <row r="9" spans="2:20" ht="30" customHeight="1">
      <c r="B9" s="175" t="s">
        <v>25</v>
      </c>
      <c r="C9" s="176" t="s">
        <v>70</v>
      </c>
      <c r="D9" s="177" t="s">
        <v>76</v>
      </c>
      <c r="E9" s="178">
        <f>G29</f>
        <v>21</v>
      </c>
      <c r="F9" s="179" t="s">
        <v>26</v>
      </c>
      <c r="G9" s="180">
        <f>G31</f>
        <v>9</v>
      </c>
      <c r="H9" s="178">
        <f>K29</f>
        <v>21</v>
      </c>
      <c r="I9" s="179" t="s">
        <v>26</v>
      </c>
      <c r="J9" s="180">
        <f>K31</f>
        <v>9</v>
      </c>
      <c r="K9" s="178">
        <f>O29</f>
        <v>0</v>
      </c>
      <c r="L9" s="179" t="s">
        <v>26</v>
      </c>
      <c r="M9" s="180">
        <f>O31</f>
        <v>0</v>
      </c>
      <c r="N9" s="181">
        <f aca="true" t="shared" si="0" ref="N9:N15">E9+H9+K9</f>
        <v>42</v>
      </c>
      <c r="O9" s="182">
        <f aca="true" t="shared" si="1" ref="O9:O15">G9+J9+M9</f>
        <v>18</v>
      </c>
      <c r="P9" s="183">
        <f aca="true" t="shared" si="2" ref="P9:P15">IF(E9&gt;G9,1,0)+IF(H9&gt;J9,1,0)+IF(K9&gt;M9,1,0)</f>
        <v>2</v>
      </c>
      <c r="Q9" s="178">
        <f aca="true" t="shared" si="3" ref="Q9:Q15">IF(E9&lt;G9,1,0)+IF(H9&lt;J9,1,0)+IF(K9&lt;M9,1,0)</f>
        <v>0</v>
      </c>
      <c r="R9" s="184">
        <f aca="true" t="shared" si="4" ref="R9:R15">IF(P9=2,1,0)</f>
        <v>1</v>
      </c>
      <c r="S9" s="180">
        <f aca="true" t="shared" si="5" ref="S9:S15">IF(Q9=2,1,0)</f>
        <v>0</v>
      </c>
      <c r="T9" s="185"/>
    </row>
    <row r="10" spans="2:20" ht="30" customHeight="1">
      <c r="B10" s="175" t="s">
        <v>27</v>
      </c>
      <c r="C10" s="176" t="s">
        <v>71</v>
      </c>
      <c r="D10" s="176" t="s">
        <v>77</v>
      </c>
      <c r="E10" s="178">
        <f>G41</f>
        <v>21</v>
      </c>
      <c r="F10" s="178" t="s">
        <v>26</v>
      </c>
      <c r="G10" s="180">
        <f>G43</f>
        <v>11</v>
      </c>
      <c r="H10" s="178">
        <f>K41</f>
        <v>21</v>
      </c>
      <c r="I10" s="178" t="s">
        <v>26</v>
      </c>
      <c r="J10" s="180">
        <f>K43</f>
        <v>6</v>
      </c>
      <c r="K10" s="178">
        <f>O41</f>
        <v>0</v>
      </c>
      <c r="L10" s="178" t="s">
        <v>26</v>
      </c>
      <c r="M10" s="180">
        <f>O43</f>
        <v>0</v>
      </c>
      <c r="N10" s="181">
        <f t="shared" si="0"/>
        <v>42</v>
      </c>
      <c r="O10" s="182">
        <f t="shared" si="1"/>
        <v>17</v>
      </c>
      <c r="P10" s="183">
        <f t="shared" si="2"/>
        <v>2</v>
      </c>
      <c r="Q10" s="178">
        <f t="shared" si="3"/>
        <v>0</v>
      </c>
      <c r="R10" s="186">
        <f t="shared" si="4"/>
        <v>1</v>
      </c>
      <c r="S10" s="180">
        <f t="shared" si="5"/>
        <v>0</v>
      </c>
      <c r="T10" s="185"/>
    </row>
    <row r="11" spans="2:20" ht="30" customHeight="1">
      <c r="B11" s="175" t="s">
        <v>28</v>
      </c>
      <c r="C11" s="176" t="s">
        <v>72</v>
      </c>
      <c r="D11" s="176" t="s">
        <v>79</v>
      </c>
      <c r="E11" s="178">
        <f>G53</f>
        <v>21</v>
      </c>
      <c r="F11" s="178" t="s">
        <v>26</v>
      </c>
      <c r="G11" s="180">
        <f>G55</f>
        <v>9</v>
      </c>
      <c r="H11" s="178">
        <f>K53</f>
        <v>21</v>
      </c>
      <c r="I11" s="178" t="s">
        <v>26</v>
      </c>
      <c r="J11" s="180">
        <f>K55</f>
        <v>9</v>
      </c>
      <c r="K11" s="178">
        <f>O53</f>
        <v>0</v>
      </c>
      <c r="L11" s="178" t="s">
        <v>26</v>
      </c>
      <c r="M11" s="180">
        <f>O55</f>
        <v>0</v>
      </c>
      <c r="N11" s="181">
        <f t="shared" si="0"/>
        <v>42</v>
      </c>
      <c r="O11" s="182">
        <f t="shared" si="1"/>
        <v>18</v>
      </c>
      <c r="P11" s="183">
        <f t="shared" si="2"/>
        <v>2</v>
      </c>
      <c r="Q11" s="178">
        <f t="shared" si="3"/>
        <v>0</v>
      </c>
      <c r="R11" s="186">
        <f t="shared" si="4"/>
        <v>1</v>
      </c>
      <c r="S11" s="180">
        <f t="shared" si="5"/>
        <v>0</v>
      </c>
      <c r="T11" s="185"/>
    </row>
    <row r="12" spans="2:20" ht="30" customHeight="1">
      <c r="B12" s="175" t="s">
        <v>29</v>
      </c>
      <c r="C12" s="176" t="s">
        <v>73</v>
      </c>
      <c r="D12" s="176" t="s">
        <v>78</v>
      </c>
      <c r="E12" s="178">
        <f>G66</f>
        <v>21</v>
      </c>
      <c r="F12" s="178" t="s">
        <v>26</v>
      </c>
      <c r="G12" s="180">
        <f>G68</f>
        <v>3</v>
      </c>
      <c r="H12" s="178">
        <f>K66</f>
        <v>21</v>
      </c>
      <c r="I12" s="178" t="s">
        <v>26</v>
      </c>
      <c r="J12" s="180">
        <f>K68</f>
        <v>3</v>
      </c>
      <c r="K12" s="178">
        <f>O66</f>
        <v>0</v>
      </c>
      <c r="L12" s="178" t="s">
        <v>26</v>
      </c>
      <c r="M12" s="180">
        <f>O68</f>
        <v>0</v>
      </c>
      <c r="N12" s="181">
        <f t="shared" si="0"/>
        <v>42</v>
      </c>
      <c r="O12" s="182">
        <f t="shared" si="1"/>
        <v>6</v>
      </c>
      <c r="P12" s="183">
        <f t="shared" si="2"/>
        <v>2</v>
      </c>
      <c r="Q12" s="178">
        <f t="shared" si="3"/>
        <v>0</v>
      </c>
      <c r="R12" s="186">
        <f t="shared" si="4"/>
        <v>1</v>
      </c>
      <c r="S12" s="180">
        <f t="shared" si="5"/>
        <v>0</v>
      </c>
      <c r="T12" s="185"/>
    </row>
    <row r="13" spans="2:20" ht="30" customHeight="1">
      <c r="B13" s="175" t="s">
        <v>30</v>
      </c>
      <c r="C13" s="176" t="s">
        <v>74</v>
      </c>
      <c r="D13" s="176" t="s">
        <v>105</v>
      </c>
      <c r="E13" s="178">
        <f>G78</f>
        <v>21</v>
      </c>
      <c r="F13" s="178" t="s">
        <v>26</v>
      </c>
      <c r="G13" s="180">
        <f>G80</f>
        <v>6</v>
      </c>
      <c r="H13" s="178">
        <f>K78</f>
        <v>21</v>
      </c>
      <c r="I13" s="178" t="s">
        <v>26</v>
      </c>
      <c r="J13" s="180">
        <f>K80</f>
        <v>5</v>
      </c>
      <c r="K13" s="178">
        <f>O78</f>
        <v>0</v>
      </c>
      <c r="L13" s="178" t="s">
        <v>26</v>
      </c>
      <c r="M13" s="180">
        <f>O80</f>
        <v>0</v>
      </c>
      <c r="N13" s="181">
        <f t="shared" si="0"/>
        <v>42</v>
      </c>
      <c r="O13" s="182">
        <f t="shared" si="1"/>
        <v>11</v>
      </c>
      <c r="P13" s="183">
        <f t="shared" si="2"/>
        <v>2</v>
      </c>
      <c r="Q13" s="178">
        <f t="shared" si="3"/>
        <v>0</v>
      </c>
      <c r="R13" s="186">
        <f t="shared" si="4"/>
        <v>1</v>
      </c>
      <c r="S13" s="180">
        <f t="shared" si="5"/>
        <v>0</v>
      </c>
      <c r="T13" s="185"/>
    </row>
    <row r="14" spans="2:20" ht="30" customHeight="1">
      <c r="B14" s="175" t="s">
        <v>31</v>
      </c>
      <c r="C14" s="176" t="s">
        <v>75</v>
      </c>
      <c r="D14" s="176" t="s">
        <v>80</v>
      </c>
      <c r="E14" s="178">
        <f>G90</f>
        <v>21</v>
      </c>
      <c r="F14" s="178" t="s">
        <v>26</v>
      </c>
      <c r="G14" s="180">
        <f>G92</f>
        <v>4</v>
      </c>
      <c r="H14" s="178">
        <f>K90</f>
        <v>21</v>
      </c>
      <c r="I14" s="178" t="s">
        <v>26</v>
      </c>
      <c r="J14" s="180">
        <f>K92</f>
        <v>9</v>
      </c>
      <c r="K14" s="178">
        <f>O90</f>
        <v>0</v>
      </c>
      <c r="L14" s="178" t="s">
        <v>26</v>
      </c>
      <c r="M14" s="180">
        <f>O92</f>
        <v>0</v>
      </c>
      <c r="N14" s="181">
        <f t="shared" si="0"/>
        <v>42</v>
      </c>
      <c r="O14" s="182">
        <f t="shared" si="1"/>
        <v>13</v>
      </c>
      <c r="P14" s="183">
        <f t="shared" si="2"/>
        <v>2</v>
      </c>
      <c r="Q14" s="178">
        <f t="shared" si="3"/>
        <v>0</v>
      </c>
      <c r="R14" s="186">
        <f t="shared" si="4"/>
        <v>1</v>
      </c>
      <c r="S14" s="180">
        <f t="shared" si="5"/>
        <v>0</v>
      </c>
      <c r="T14" s="185"/>
    </row>
    <row r="15" spans="2:20" ht="30" customHeight="1">
      <c r="B15" s="187" t="s">
        <v>32</v>
      </c>
      <c r="C15" s="188" t="s">
        <v>126</v>
      </c>
      <c r="D15" s="188" t="s">
        <v>81</v>
      </c>
      <c r="E15" s="189">
        <f>G102</f>
        <v>21</v>
      </c>
      <c r="F15" s="190" t="s">
        <v>26</v>
      </c>
      <c r="G15" s="191">
        <f>G104</f>
        <v>10</v>
      </c>
      <c r="H15" s="189">
        <f>K102</f>
        <v>21</v>
      </c>
      <c r="I15" s="190" t="s">
        <v>26</v>
      </c>
      <c r="J15" s="191">
        <f>K104</f>
        <v>15</v>
      </c>
      <c r="K15" s="189">
        <f>O102</f>
        <v>0</v>
      </c>
      <c r="L15" s="190" t="s">
        <v>26</v>
      </c>
      <c r="M15" s="191">
        <f>O104</f>
        <v>0</v>
      </c>
      <c r="N15" s="181">
        <f t="shared" si="0"/>
        <v>42</v>
      </c>
      <c r="O15" s="182">
        <f t="shared" si="1"/>
        <v>25</v>
      </c>
      <c r="P15" s="183">
        <f t="shared" si="2"/>
        <v>2</v>
      </c>
      <c r="Q15" s="178">
        <f t="shared" si="3"/>
        <v>0</v>
      </c>
      <c r="R15" s="192">
        <f t="shared" si="4"/>
        <v>1</v>
      </c>
      <c r="S15" s="180">
        <f t="shared" si="5"/>
        <v>0</v>
      </c>
      <c r="T15" s="193"/>
    </row>
    <row r="16" spans="2:20" ht="34.5" customHeight="1">
      <c r="B16" s="194" t="s">
        <v>33</v>
      </c>
      <c r="C16" s="238" t="str">
        <f>IF(R16&gt;S16,D4,IF(S16&gt;R16,D5,"remíza"))</f>
        <v>FSPS MU "A"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195">
        <f aca="true" t="shared" si="6" ref="N16:S16">SUM(N9:N15)</f>
        <v>294</v>
      </c>
      <c r="O16" s="196">
        <f t="shared" si="6"/>
        <v>108</v>
      </c>
      <c r="P16" s="195">
        <f t="shared" si="6"/>
        <v>14</v>
      </c>
      <c r="Q16" s="197">
        <f t="shared" si="6"/>
        <v>0</v>
      </c>
      <c r="R16" s="195">
        <f t="shared" si="6"/>
        <v>7</v>
      </c>
      <c r="S16" s="196">
        <f t="shared" si="6"/>
        <v>0</v>
      </c>
      <c r="T16" s="198"/>
    </row>
    <row r="17" spans="2:20" ht="15">
      <c r="B17" s="199" t="s">
        <v>34</v>
      </c>
      <c r="C17" s="200"/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2" t="s">
        <v>35</v>
      </c>
    </row>
    <row r="18" spans="2:20" ht="12.75">
      <c r="B18" s="203" t="s">
        <v>36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</row>
    <row r="19" spans="2:20" ht="12.75"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</row>
    <row r="20" spans="2:20" ht="19.5" customHeight="1">
      <c r="B20" s="204" t="s">
        <v>37</v>
      </c>
      <c r="C20" s="200" t="s">
        <v>38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</row>
    <row r="21" spans="2:20" ht="19.5" customHeight="1">
      <c r="B21" s="205"/>
      <c r="C21" s="200" t="s">
        <v>38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</row>
    <row r="22" spans="2:20" ht="12.75"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</row>
    <row r="23" spans="2:21" ht="12.75">
      <c r="B23" s="206" t="s">
        <v>39</v>
      </c>
      <c r="C23" s="200"/>
      <c r="D23" s="207"/>
      <c r="E23" s="206" t="s">
        <v>40</v>
      </c>
      <c r="F23" s="206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</row>
    <row r="24" spans="2:21" ht="12.75">
      <c r="B24" s="209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</row>
    <row r="25" spans="2:21" ht="12.75">
      <c r="B25" s="209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</row>
    <row r="26" spans="2:21" ht="12.75">
      <c r="B26" s="210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2"/>
      <c r="U26" s="208"/>
    </row>
    <row r="27" spans="2:20" ht="28.5" customHeight="1">
      <c r="B27" s="213" t="s">
        <v>41</v>
      </c>
      <c r="C27" s="208"/>
      <c r="D27" s="208"/>
      <c r="E27" s="208"/>
      <c r="F27" s="208"/>
      <c r="G27" s="239" t="s">
        <v>42</v>
      </c>
      <c r="H27" s="239"/>
      <c r="I27" s="239"/>
      <c r="J27" s="239"/>
      <c r="K27" s="239"/>
      <c r="L27" s="239"/>
      <c r="M27" s="239"/>
      <c r="N27" s="239"/>
      <c r="O27" s="240" t="s">
        <v>43</v>
      </c>
      <c r="P27" s="240"/>
      <c r="Q27" s="240"/>
      <c r="R27" s="240"/>
      <c r="S27" s="240"/>
      <c r="T27" s="240"/>
    </row>
    <row r="28" spans="2:20" ht="28.5" customHeight="1">
      <c r="B28" s="213"/>
      <c r="C28" s="208"/>
      <c r="D28" s="208"/>
      <c r="E28" s="208"/>
      <c r="F28" s="208"/>
      <c r="G28" s="241" t="s">
        <v>44</v>
      </c>
      <c r="H28" s="241"/>
      <c r="I28" s="208"/>
      <c r="J28" s="208"/>
      <c r="K28" s="241" t="s">
        <v>45</v>
      </c>
      <c r="L28" s="241"/>
      <c r="M28" s="241"/>
      <c r="N28" s="208"/>
      <c r="O28" s="241" t="s">
        <v>46</v>
      </c>
      <c r="P28" s="241"/>
      <c r="Q28" s="208"/>
      <c r="R28" s="242" t="s">
        <v>47</v>
      </c>
      <c r="S28" s="242"/>
      <c r="T28" s="214"/>
    </row>
    <row r="29" spans="2:20" ht="28.5" customHeight="1">
      <c r="B29" s="215" t="s">
        <v>48</v>
      </c>
      <c r="C29" s="244" t="str">
        <f>C9</f>
        <v>Dostál Martin</v>
      </c>
      <c r="D29" s="244"/>
      <c r="E29" s="208"/>
      <c r="F29" s="208"/>
      <c r="G29" s="243">
        <v>21</v>
      </c>
      <c r="H29" s="243"/>
      <c r="I29" s="208"/>
      <c r="J29" s="208"/>
      <c r="K29" s="243">
        <v>21</v>
      </c>
      <c r="L29" s="243"/>
      <c r="M29" s="243"/>
      <c r="N29" s="208"/>
      <c r="O29" s="243"/>
      <c r="P29" s="243"/>
      <c r="Q29" s="208"/>
      <c r="R29" s="243"/>
      <c r="S29" s="243"/>
      <c r="T29" s="214"/>
    </row>
    <row r="30" spans="2:20" ht="6" customHeight="1">
      <c r="B30" s="215"/>
      <c r="C30" s="216"/>
      <c r="D30" s="216"/>
      <c r="E30" s="208"/>
      <c r="F30" s="208"/>
      <c r="G30" s="217"/>
      <c r="H30" s="217"/>
      <c r="I30" s="208"/>
      <c r="J30" s="208"/>
      <c r="K30" s="217"/>
      <c r="L30" s="217"/>
      <c r="M30" s="217"/>
      <c r="N30" s="208"/>
      <c r="O30" s="217"/>
      <c r="P30" s="217"/>
      <c r="Q30" s="208"/>
      <c r="R30" s="217"/>
      <c r="S30" s="217"/>
      <c r="T30" s="214"/>
    </row>
    <row r="31" spans="2:20" ht="28.5" customHeight="1">
      <c r="B31" s="215" t="s">
        <v>49</v>
      </c>
      <c r="C31" s="244" t="str">
        <f>D9</f>
        <v>Smutný</v>
      </c>
      <c r="D31" s="244"/>
      <c r="E31" s="208"/>
      <c r="F31" s="208"/>
      <c r="G31" s="243">
        <v>9</v>
      </c>
      <c r="H31" s="243"/>
      <c r="I31" s="208"/>
      <c r="J31" s="208"/>
      <c r="K31" s="243">
        <v>9</v>
      </c>
      <c r="L31" s="243"/>
      <c r="M31" s="243"/>
      <c r="N31" s="208"/>
      <c r="O31" s="243"/>
      <c r="P31" s="243"/>
      <c r="Q31" s="208"/>
      <c r="R31" s="243"/>
      <c r="S31" s="243"/>
      <c r="T31" s="214"/>
    </row>
    <row r="32" spans="2:20" ht="28.5" customHeight="1">
      <c r="B32" s="213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14"/>
    </row>
    <row r="33" spans="2:20" ht="28.5" customHeight="1">
      <c r="B33" s="218" t="s">
        <v>50</v>
      </c>
      <c r="C33" s="243"/>
      <c r="D33" s="243"/>
      <c r="E33" s="208"/>
      <c r="F33" s="208"/>
      <c r="G33" s="243" t="s">
        <v>51</v>
      </c>
      <c r="H33" s="243"/>
      <c r="I33" s="243"/>
      <c r="J33" s="243"/>
      <c r="K33" s="208"/>
      <c r="L33" s="208"/>
      <c r="M33" s="208"/>
      <c r="N33" s="208"/>
      <c r="O33" s="208"/>
      <c r="P33" s="208"/>
      <c r="Q33" s="208"/>
      <c r="R33" s="208"/>
      <c r="S33" s="208"/>
      <c r="T33" s="214"/>
    </row>
    <row r="34" spans="2:20" ht="28.5" customHeight="1">
      <c r="B34" s="213"/>
      <c r="C34" s="208"/>
      <c r="D34" s="208"/>
      <c r="E34" s="208"/>
      <c r="F34" s="208"/>
      <c r="G34" s="243"/>
      <c r="H34" s="243"/>
      <c r="I34" s="243"/>
      <c r="J34" s="243"/>
      <c r="K34" s="208"/>
      <c r="L34" s="208"/>
      <c r="M34" s="208"/>
      <c r="N34" s="208"/>
      <c r="O34" s="208"/>
      <c r="P34" s="208"/>
      <c r="Q34" s="208"/>
      <c r="R34" s="208"/>
      <c r="S34" s="208"/>
      <c r="T34" s="214"/>
    </row>
    <row r="35" spans="2:20" ht="12" customHeight="1">
      <c r="B35" s="213"/>
      <c r="C35" s="208"/>
      <c r="D35" s="208"/>
      <c r="E35" s="208"/>
      <c r="F35" s="208"/>
      <c r="G35" s="243"/>
      <c r="H35" s="243"/>
      <c r="I35" s="243"/>
      <c r="J35" s="243"/>
      <c r="K35" s="208"/>
      <c r="L35" s="208"/>
      <c r="M35" s="208"/>
      <c r="N35" s="208"/>
      <c r="O35" s="208"/>
      <c r="P35" s="208"/>
      <c r="Q35" s="208"/>
      <c r="R35" s="208"/>
      <c r="S35" s="208"/>
      <c r="T35" s="214"/>
    </row>
    <row r="36" spans="2:20" ht="6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</row>
    <row r="37" ht="27" customHeight="1"/>
    <row r="38" spans="2:20" ht="28.5" customHeight="1">
      <c r="B38" s="210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2"/>
    </row>
    <row r="39" spans="2:20" ht="25.5" customHeight="1">
      <c r="B39" s="213" t="s">
        <v>41</v>
      </c>
      <c r="C39" s="208"/>
      <c r="D39" s="208"/>
      <c r="E39" s="208"/>
      <c r="F39" s="208"/>
      <c r="G39" s="239" t="s">
        <v>42</v>
      </c>
      <c r="H39" s="239"/>
      <c r="I39" s="239"/>
      <c r="J39" s="239"/>
      <c r="K39" s="239"/>
      <c r="L39" s="239"/>
      <c r="M39" s="239"/>
      <c r="N39" s="239"/>
      <c r="O39" s="240" t="s">
        <v>52</v>
      </c>
      <c r="P39" s="240"/>
      <c r="Q39" s="240"/>
      <c r="R39" s="240"/>
      <c r="S39" s="240"/>
      <c r="T39" s="240"/>
    </row>
    <row r="40" spans="2:20" ht="28.5" customHeight="1">
      <c r="B40" s="213"/>
      <c r="C40" s="208"/>
      <c r="D40" s="208"/>
      <c r="E40" s="208"/>
      <c r="F40" s="208"/>
      <c r="G40" s="241" t="s">
        <v>44</v>
      </c>
      <c r="H40" s="241"/>
      <c r="I40" s="208"/>
      <c r="J40" s="208"/>
      <c r="K40" s="241" t="s">
        <v>45</v>
      </c>
      <c r="L40" s="241"/>
      <c r="M40" s="241"/>
      <c r="N40" s="208"/>
      <c r="O40" s="241" t="s">
        <v>46</v>
      </c>
      <c r="P40" s="241"/>
      <c r="Q40" s="208"/>
      <c r="R40" s="242" t="s">
        <v>47</v>
      </c>
      <c r="S40" s="242"/>
      <c r="T40" s="214"/>
    </row>
    <row r="41" spans="2:20" ht="28.5" customHeight="1">
      <c r="B41" s="215" t="s">
        <v>48</v>
      </c>
      <c r="C41" s="244" t="str">
        <f>C10</f>
        <v>Dostál Marek</v>
      </c>
      <c r="D41" s="244"/>
      <c r="E41" s="208"/>
      <c r="F41" s="208"/>
      <c r="G41" s="243">
        <v>21</v>
      </c>
      <c r="H41" s="243"/>
      <c r="I41" s="208"/>
      <c r="J41" s="208"/>
      <c r="K41" s="243">
        <v>21</v>
      </c>
      <c r="L41" s="243"/>
      <c r="M41" s="243"/>
      <c r="N41" s="208"/>
      <c r="O41" s="243"/>
      <c r="P41" s="243"/>
      <c r="Q41" s="208"/>
      <c r="R41" s="243"/>
      <c r="S41" s="243"/>
      <c r="T41" s="214"/>
    </row>
    <row r="42" spans="2:20" ht="6.75" customHeight="1">
      <c r="B42" s="215"/>
      <c r="C42" s="216"/>
      <c r="D42" s="216"/>
      <c r="E42" s="208"/>
      <c r="F42" s="208"/>
      <c r="G42" s="217"/>
      <c r="H42" s="217"/>
      <c r="I42" s="208"/>
      <c r="J42" s="208"/>
      <c r="K42" s="217"/>
      <c r="L42" s="217"/>
      <c r="M42" s="217"/>
      <c r="N42" s="208"/>
      <c r="O42" s="217"/>
      <c r="P42" s="217"/>
      <c r="Q42" s="208"/>
      <c r="R42" s="217"/>
      <c r="S42" s="217"/>
      <c r="T42" s="214"/>
    </row>
    <row r="43" spans="2:20" ht="28.5" customHeight="1">
      <c r="B43" s="215" t="s">
        <v>49</v>
      </c>
      <c r="C43" s="244" t="str">
        <f>D10</f>
        <v>Diviš Jakub</v>
      </c>
      <c r="D43" s="244"/>
      <c r="E43" s="208"/>
      <c r="F43" s="208"/>
      <c r="G43" s="243">
        <v>11</v>
      </c>
      <c r="H43" s="243"/>
      <c r="I43" s="208"/>
      <c r="J43" s="208"/>
      <c r="K43" s="243">
        <v>6</v>
      </c>
      <c r="L43" s="243"/>
      <c r="M43" s="243"/>
      <c r="N43" s="208"/>
      <c r="O43" s="243"/>
      <c r="P43" s="243"/>
      <c r="Q43" s="208"/>
      <c r="R43" s="243"/>
      <c r="S43" s="243"/>
      <c r="T43" s="214"/>
    </row>
    <row r="44" spans="2:20" ht="28.5" customHeight="1">
      <c r="B44" s="213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14"/>
    </row>
    <row r="45" spans="2:20" ht="28.5" customHeight="1">
      <c r="B45" s="218" t="s">
        <v>50</v>
      </c>
      <c r="C45" s="243"/>
      <c r="D45" s="243"/>
      <c r="E45" s="208"/>
      <c r="F45" s="208"/>
      <c r="G45" s="243" t="s">
        <v>51</v>
      </c>
      <c r="H45" s="243"/>
      <c r="I45" s="243"/>
      <c r="J45" s="243"/>
      <c r="K45" s="208"/>
      <c r="L45" s="208"/>
      <c r="M45" s="208"/>
      <c r="N45" s="208"/>
      <c r="O45" s="208"/>
      <c r="P45" s="208"/>
      <c r="Q45" s="208"/>
      <c r="R45" s="208"/>
      <c r="S45" s="208"/>
      <c r="T45" s="214"/>
    </row>
    <row r="46" spans="2:20" ht="28.5" customHeight="1">
      <c r="B46" s="213"/>
      <c r="C46" s="208"/>
      <c r="D46" s="208"/>
      <c r="E46" s="208"/>
      <c r="F46" s="208"/>
      <c r="G46" s="245"/>
      <c r="H46" s="245"/>
      <c r="I46" s="245"/>
      <c r="J46" s="245"/>
      <c r="K46" s="208"/>
      <c r="L46" s="208"/>
      <c r="M46" s="208"/>
      <c r="N46" s="208"/>
      <c r="O46" s="208"/>
      <c r="P46" s="208"/>
      <c r="Q46" s="208"/>
      <c r="R46" s="208"/>
      <c r="S46" s="208"/>
      <c r="T46" s="214"/>
    </row>
    <row r="47" spans="2:20" ht="15.75" customHeight="1">
      <c r="B47" s="219"/>
      <c r="C47" s="220"/>
      <c r="D47" s="220"/>
      <c r="E47" s="220"/>
      <c r="F47" s="220"/>
      <c r="G47" s="245"/>
      <c r="H47" s="245"/>
      <c r="I47" s="245"/>
      <c r="J47" s="245"/>
      <c r="K47" s="220"/>
      <c r="L47" s="220"/>
      <c r="M47" s="220"/>
      <c r="N47" s="220"/>
      <c r="O47" s="220"/>
      <c r="P47" s="220"/>
      <c r="Q47" s="220"/>
      <c r="R47" s="220"/>
      <c r="S47" s="220"/>
      <c r="T47" s="221"/>
    </row>
    <row r="50" spans="2:20" ht="16.5" customHeight="1"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2"/>
    </row>
    <row r="51" spans="2:20" ht="27.75" customHeight="1">
      <c r="B51" s="213" t="s">
        <v>41</v>
      </c>
      <c r="C51" s="208"/>
      <c r="D51" s="208"/>
      <c r="E51" s="208"/>
      <c r="F51" s="208"/>
      <c r="G51" s="239" t="s">
        <v>42</v>
      </c>
      <c r="H51" s="239"/>
      <c r="I51" s="239"/>
      <c r="J51" s="239"/>
      <c r="K51" s="239"/>
      <c r="L51" s="239"/>
      <c r="M51" s="239"/>
      <c r="N51" s="239"/>
      <c r="O51" s="240" t="s">
        <v>53</v>
      </c>
      <c r="P51" s="240"/>
      <c r="Q51" s="240"/>
      <c r="R51" s="240"/>
      <c r="S51" s="240"/>
      <c r="T51" s="240"/>
    </row>
    <row r="52" spans="2:20" ht="27.75" customHeight="1">
      <c r="B52" s="213"/>
      <c r="C52" s="208"/>
      <c r="D52" s="208"/>
      <c r="E52" s="208"/>
      <c r="F52" s="208"/>
      <c r="G52" s="241" t="s">
        <v>44</v>
      </c>
      <c r="H52" s="241"/>
      <c r="I52" s="208"/>
      <c r="J52" s="208"/>
      <c r="K52" s="241" t="s">
        <v>45</v>
      </c>
      <c r="L52" s="241"/>
      <c r="M52" s="241"/>
      <c r="N52" s="208"/>
      <c r="O52" s="241" t="s">
        <v>46</v>
      </c>
      <c r="P52" s="241"/>
      <c r="Q52" s="208"/>
      <c r="R52" s="242" t="s">
        <v>47</v>
      </c>
      <c r="S52" s="242"/>
      <c r="T52" s="214"/>
    </row>
    <row r="53" spans="2:20" ht="27.75" customHeight="1">
      <c r="B53" s="215" t="s">
        <v>48</v>
      </c>
      <c r="C53" s="244" t="str">
        <f>C11</f>
        <v>Chadimová</v>
      </c>
      <c r="D53" s="244"/>
      <c r="E53" s="208"/>
      <c r="F53" s="208"/>
      <c r="G53" s="243">
        <v>21</v>
      </c>
      <c r="H53" s="243"/>
      <c r="I53" s="208"/>
      <c r="J53" s="208"/>
      <c r="K53" s="243">
        <v>21</v>
      </c>
      <c r="L53" s="243"/>
      <c r="M53" s="243"/>
      <c r="N53" s="208"/>
      <c r="O53" s="243"/>
      <c r="P53" s="243"/>
      <c r="Q53" s="208"/>
      <c r="R53" s="243"/>
      <c r="S53" s="243"/>
      <c r="T53" s="214"/>
    </row>
    <row r="54" spans="2:20" ht="5.25" customHeight="1">
      <c r="B54" s="215"/>
      <c r="C54" s="216"/>
      <c r="D54" s="216"/>
      <c r="E54" s="208"/>
      <c r="F54" s="208"/>
      <c r="G54" s="217"/>
      <c r="H54" s="217"/>
      <c r="I54" s="208"/>
      <c r="J54" s="208"/>
      <c r="K54" s="217"/>
      <c r="L54" s="217"/>
      <c r="M54" s="217"/>
      <c r="N54" s="208"/>
      <c r="O54" s="217"/>
      <c r="P54" s="217"/>
      <c r="Q54" s="208"/>
      <c r="R54" s="217"/>
      <c r="S54" s="217"/>
      <c r="T54" s="214"/>
    </row>
    <row r="55" spans="2:20" ht="27.75" customHeight="1">
      <c r="B55" s="215" t="s">
        <v>49</v>
      </c>
      <c r="C55" s="244" t="str">
        <f>D11</f>
        <v>Mendreková</v>
      </c>
      <c r="D55" s="244"/>
      <c r="E55" s="208"/>
      <c r="F55" s="208"/>
      <c r="G55" s="243">
        <v>9</v>
      </c>
      <c r="H55" s="243"/>
      <c r="I55" s="208"/>
      <c r="J55" s="208"/>
      <c r="K55" s="243">
        <v>9</v>
      </c>
      <c r="L55" s="243"/>
      <c r="M55" s="243"/>
      <c r="N55" s="208"/>
      <c r="O55" s="243"/>
      <c r="P55" s="243"/>
      <c r="Q55" s="208"/>
      <c r="R55" s="243"/>
      <c r="S55" s="243"/>
      <c r="T55" s="214"/>
    </row>
    <row r="56" spans="2:20" ht="27.75" customHeight="1">
      <c r="B56" s="213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14"/>
    </row>
    <row r="57" spans="2:20" ht="27.75" customHeight="1">
      <c r="B57" s="218" t="s">
        <v>50</v>
      </c>
      <c r="C57" s="243"/>
      <c r="D57" s="243"/>
      <c r="E57" s="208"/>
      <c r="F57" s="208"/>
      <c r="G57" s="243" t="s">
        <v>51</v>
      </c>
      <c r="H57" s="243"/>
      <c r="I57" s="243"/>
      <c r="J57" s="243"/>
      <c r="K57" s="208"/>
      <c r="L57" s="208"/>
      <c r="M57" s="208"/>
      <c r="N57" s="208"/>
      <c r="O57" s="208"/>
      <c r="P57" s="208"/>
      <c r="Q57" s="208"/>
      <c r="R57" s="208"/>
      <c r="S57" s="208"/>
      <c r="T57" s="214"/>
    </row>
    <row r="58" spans="2:20" ht="27.75" customHeight="1">
      <c r="B58" s="213"/>
      <c r="C58" s="208"/>
      <c r="D58" s="208"/>
      <c r="E58" s="208"/>
      <c r="F58" s="208"/>
      <c r="G58" s="245"/>
      <c r="H58" s="245"/>
      <c r="I58" s="245"/>
      <c r="J58" s="245"/>
      <c r="K58" s="208"/>
      <c r="L58" s="208"/>
      <c r="M58" s="208"/>
      <c r="N58" s="208"/>
      <c r="O58" s="208"/>
      <c r="P58" s="208"/>
      <c r="Q58" s="208"/>
      <c r="R58" s="208"/>
      <c r="S58" s="208"/>
      <c r="T58" s="214"/>
    </row>
    <row r="59" spans="2:20" ht="15" customHeight="1">
      <c r="B59" s="219"/>
      <c r="C59" s="220"/>
      <c r="D59" s="220"/>
      <c r="E59" s="220"/>
      <c r="F59" s="220"/>
      <c r="G59" s="245"/>
      <c r="H59" s="245"/>
      <c r="I59" s="245"/>
      <c r="J59" s="245"/>
      <c r="K59" s="220"/>
      <c r="L59" s="220"/>
      <c r="M59" s="220"/>
      <c r="N59" s="220"/>
      <c r="O59" s="220"/>
      <c r="P59" s="220"/>
      <c r="Q59" s="220"/>
      <c r="R59" s="220"/>
      <c r="S59" s="220"/>
      <c r="T59" s="221"/>
    </row>
    <row r="63" spans="2:20" ht="16.5" customHeight="1">
      <c r="B63" s="210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2"/>
    </row>
    <row r="64" spans="2:20" ht="28.5" customHeight="1">
      <c r="B64" s="213" t="s">
        <v>41</v>
      </c>
      <c r="C64" s="208"/>
      <c r="D64" s="208"/>
      <c r="E64" s="208"/>
      <c r="F64" s="208"/>
      <c r="G64" s="239" t="s">
        <v>42</v>
      </c>
      <c r="H64" s="239"/>
      <c r="I64" s="239"/>
      <c r="J64" s="239"/>
      <c r="K64" s="239"/>
      <c r="L64" s="239"/>
      <c r="M64" s="239"/>
      <c r="N64" s="239"/>
      <c r="O64" s="240" t="s">
        <v>54</v>
      </c>
      <c r="P64" s="240"/>
      <c r="Q64" s="240"/>
      <c r="R64" s="240"/>
      <c r="S64" s="240"/>
      <c r="T64" s="240"/>
    </row>
    <row r="65" spans="2:20" ht="28.5" customHeight="1">
      <c r="B65" s="213"/>
      <c r="C65" s="208"/>
      <c r="D65" s="208"/>
      <c r="E65" s="208"/>
      <c r="F65" s="208"/>
      <c r="G65" s="241" t="s">
        <v>44</v>
      </c>
      <c r="H65" s="241"/>
      <c r="I65" s="208"/>
      <c r="J65" s="208"/>
      <c r="K65" s="241" t="s">
        <v>45</v>
      </c>
      <c r="L65" s="241"/>
      <c r="M65" s="241"/>
      <c r="N65" s="208"/>
      <c r="O65" s="241" t="s">
        <v>46</v>
      </c>
      <c r="P65" s="241"/>
      <c r="Q65" s="208"/>
      <c r="R65" s="242" t="s">
        <v>47</v>
      </c>
      <c r="S65" s="242"/>
      <c r="T65" s="214"/>
    </row>
    <row r="66" spans="2:20" ht="28.5" customHeight="1">
      <c r="B66" s="215" t="s">
        <v>48</v>
      </c>
      <c r="C66" s="244" t="str">
        <f>C12</f>
        <v>Ševčíková</v>
      </c>
      <c r="D66" s="244"/>
      <c r="E66" s="208"/>
      <c r="F66" s="208"/>
      <c r="G66" s="243">
        <v>21</v>
      </c>
      <c r="H66" s="243"/>
      <c r="I66" s="208"/>
      <c r="J66" s="208"/>
      <c r="K66" s="243">
        <v>21</v>
      </c>
      <c r="L66" s="243"/>
      <c r="M66" s="243"/>
      <c r="N66" s="208"/>
      <c r="O66" s="243"/>
      <c r="P66" s="243"/>
      <c r="Q66" s="208"/>
      <c r="R66" s="243"/>
      <c r="S66" s="243"/>
      <c r="T66" s="214"/>
    </row>
    <row r="67" spans="2:20" ht="5.25" customHeight="1">
      <c r="B67" s="215"/>
      <c r="C67" s="216"/>
      <c r="D67" s="216"/>
      <c r="E67" s="208"/>
      <c r="F67" s="208"/>
      <c r="G67" s="217"/>
      <c r="H67" s="217"/>
      <c r="I67" s="208"/>
      <c r="J67" s="208"/>
      <c r="K67" s="217"/>
      <c r="L67" s="217"/>
      <c r="M67" s="217"/>
      <c r="N67" s="208"/>
      <c r="O67" s="217"/>
      <c r="P67" s="217"/>
      <c r="Q67" s="208"/>
      <c r="R67" s="217"/>
      <c r="S67" s="217"/>
      <c r="T67" s="214"/>
    </row>
    <row r="68" spans="2:20" ht="28.5" customHeight="1">
      <c r="B68" s="215" t="s">
        <v>49</v>
      </c>
      <c r="C68" s="244" t="str">
        <f>D12</f>
        <v>Nesňalová</v>
      </c>
      <c r="D68" s="244"/>
      <c r="E68" s="208"/>
      <c r="F68" s="208"/>
      <c r="G68" s="243">
        <v>3</v>
      </c>
      <c r="H68" s="243"/>
      <c r="I68" s="208"/>
      <c r="J68" s="208"/>
      <c r="K68" s="243">
        <v>3</v>
      </c>
      <c r="L68" s="243"/>
      <c r="M68" s="243"/>
      <c r="N68" s="208"/>
      <c r="O68" s="243"/>
      <c r="P68" s="243"/>
      <c r="Q68" s="208"/>
      <c r="R68" s="243"/>
      <c r="S68" s="243"/>
      <c r="T68" s="214"/>
    </row>
    <row r="69" spans="2:20" ht="28.5" customHeight="1">
      <c r="B69" s="213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14"/>
    </row>
    <row r="70" spans="2:20" ht="28.5" customHeight="1">
      <c r="B70" s="218" t="s">
        <v>50</v>
      </c>
      <c r="C70" s="243"/>
      <c r="D70" s="243"/>
      <c r="E70" s="208"/>
      <c r="F70" s="208"/>
      <c r="G70" s="243" t="s">
        <v>51</v>
      </c>
      <c r="H70" s="243"/>
      <c r="I70" s="243"/>
      <c r="J70" s="243"/>
      <c r="K70" s="208"/>
      <c r="L70" s="208"/>
      <c r="M70" s="208"/>
      <c r="N70" s="208"/>
      <c r="O70" s="208"/>
      <c r="P70" s="208"/>
      <c r="Q70" s="208"/>
      <c r="R70" s="208"/>
      <c r="S70" s="208"/>
      <c r="T70" s="214"/>
    </row>
    <row r="71" spans="2:20" ht="28.5" customHeight="1">
      <c r="B71" s="213"/>
      <c r="C71" s="208"/>
      <c r="D71" s="208"/>
      <c r="E71" s="208"/>
      <c r="F71" s="208"/>
      <c r="G71" s="245"/>
      <c r="H71" s="245"/>
      <c r="I71" s="245"/>
      <c r="J71" s="245"/>
      <c r="K71" s="208"/>
      <c r="L71" s="208"/>
      <c r="M71" s="208"/>
      <c r="N71" s="208"/>
      <c r="O71" s="208"/>
      <c r="P71" s="208"/>
      <c r="Q71" s="208"/>
      <c r="R71" s="208"/>
      <c r="S71" s="208"/>
      <c r="T71" s="214"/>
    </row>
    <row r="72" spans="2:20" ht="19.5" customHeight="1">
      <c r="B72" s="219"/>
      <c r="C72" s="220"/>
      <c r="D72" s="220"/>
      <c r="E72" s="220"/>
      <c r="F72" s="220"/>
      <c r="G72" s="245"/>
      <c r="H72" s="245"/>
      <c r="I72" s="245"/>
      <c r="J72" s="245"/>
      <c r="K72" s="220"/>
      <c r="L72" s="220"/>
      <c r="M72" s="220"/>
      <c r="N72" s="220"/>
      <c r="O72" s="220"/>
      <c r="P72" s="220"/>
      <c r="Q72" s="220"/>
      <c r="R72" s="220"/>
      <c r="S72" s="220"/>
      <c r="T72" s="221"/>
    </row>
    <row r="75" spans="2:20" ht="19.5" customHeight="1">
      <c r="B75" s="210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2"/>
    </row>
    <row r="76" spans="2:20" ht="28.5" customHeight="1">
      <c r="B76" s="213" t="s">
        <v>41</v>
      </c>
      <c r="C76" s="208"/>
      <c r="D76" s="208"/>
      <c r="E76" s="208"/>
      <c r="F76" s="208"/>
      <c r="G76" s="239" t="s">
        <v>42</v>
      </c>
      <c r="H76" s="239"/>
      <c r="I76" s="239"/>
      <c r="J76" s="239"/>
      <c r="K76" s="239"/>
      <c r="L76" s="239"/>
      <c r="M76" s="239"/>
      <c r="N76" s="239"/>
      <c r="O76" s="240" t="s">
        <v>55</v>
      </c>
      <c r="P76" s="240"/>
      <c r="Q76" s="240"/>
      <c r="R76" s="240"/>
      <c r="S76" s="240"/>
      <c r="T76" s="240"/>
    </row>
    <row r="77" spans="2:20" ht="28.5" customHeight="1">
      <c r="B77" s="213"/>
      <c r="C77" s="208"/>
      <c r="D77" s="208"/>
      <c r="E77" s="208"/>
      <c r="F77" s="208"/>
      <c r="G77" s="241" t="s">
        <v>44</v>
      </c>
      <c r="H77" s="241"/>
      <c r="I77" s="208"/>
      <c r="J77" s="208"/>
      <c r="K77" s="241" t="s">
        <v>45</v>
      </c>
      <c r="L77" s="241"/>
      <c r="M77" s="241"/>
      <c r="N77" s="208"/>
      <c r="O77" s="241" t="s">
        <v>46</v>
      </c>
      <c r="P77" s="241"/>
      <c r="Q77" s="208"/>
      <c r="R77" s="242" t="s">
        <v>47</v>
      </c>
      <c r="S77" s="242"/>
      <c r="T77" s="214"/>
    </row>
    <row r="78" spans="2:20" ht="28.5" customHeight="1">
      <c r="B78" s="215" t="s">
        <v>48</v>
      </c>
      <c r="C78" s="244" t="str">
        <f>C13</f>
        <v>Derka-Lipka</v>
      </c>
      <c r="D78" s="244"/>
      <c r="E78" s="208"/>
      <c r="F78" s="208"/>
      <c r="G78" s="243">
        <v>21</v>
      </c>
      <c r="H78" s="243"/>
      <c r="I78" s="208"/>
      <c r="J78" s="208"/>
      <c r="K78" s="243">
        <v>21</v>
      </c>
      <c r="L78" s="243"/>
      <c r="M78" s="243"/>
      <c r="N78" s="208"/>
      <c r="O78" s="243"/>
      <c r="P78" s="243"/>
      <c r="Q78" s="208"/>
      <c r="R78" s="243"/>
      <c r="S78" s="243"/>
      <c r="T78" s="214"/>
    </row>
    <row r="79" spans="2:20" ht="5.25" customHeight="1">
      <c r="B79" s="215"/>
      <c r="C79" s="216"/>
      <c r="D79" s="216"/>
      <c r="E79" s="208"/>
      <c r="F79" s="208"/>
      <c r="G79" s="217"/>
      <c r="H79" s="217"/>
      <c r="I79" s="208"/>
      <c r="J79" s="208"/>
      <c r="K79" s="217"/>
      <c r="L79" s="217"/>
      <c r="M79" s="217"/>
      <c r="N79" s="208"/>
      <c r="O79" s="217"/>
      <c r="P79" s="217"/>
      <c r="Q79" s="208"/>
      <c r="R79" s="217"/>
      <c r="S79" s="217"/>
      <c r="T79" s="214"/>
    </row>
    <row r="80" spans="2:20" ht="28.5" customHeight="1">
      <c r="B80" s="215" t="s">
        <v>49</v>
      </c>
      <c r="C80" s="244" t="str">
        <f>D13</f>
        <v>Diviš David-Hanák</v>
      </c>
      <c r="D80" s="244"/>
      <c r="E80" s="208"/>
      <c r="F80" s="208"/>
      <c r="G80" s="243">
        <v>6</v>
      </c>
      <c r="H80" s="243"/>
      <c r="I80" s="208"/>
      <c r="J80" s="208"/>
      <c r="K80" s="243">
        <v>5</v>
      </c>
      <c r="L80" s="243"/>
      <c r="M80" s="243"/>
      <c r="N80" s="208"/>
      <c r="O80" s="243"/>
      <c r="P80" s="243"/>
      <c r="Q80" s="208"/>
      <c r="R80" s="243"/>
      <c r="S80" s="243"/>
      <c r="T80" s="214"/>
    </row>
    <row r="81" spans="2:20" ht="28.5" customHeight="1">
      <c r="B81" s="213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14"/>
    </row>
    <row r="82" spans="2:20" ht="28.5" customHeight="1">
      <c r="B82" s="218" t="s">
        <v>50</v>
      </c>
      <c r="C82" s="243"/>
      <c r="D82" s="243"/>
      <c r="E82" s="208"/>
      <c r="F82" s="208"/>
      <c r="G82" s="243" t="s">
        <v>51</v>
      </c>
      <c r="H82" s="243"/>
      <c r="I82" s="243"/>
      <c r="J82" s="243"/>
      <c r="K82" s="208"/>
      <c r="L82" s="208"/>
      <c r="M82" s="208"/>
      <c r="N82" s="208"/>
      <c r="O82" s="208"/>
      <c r="P82" s="208"/>
      <c r="Q82" s="208"/>
      <c r="R82" s="208"/>
      <c r="S82" s="208"/>
      <c r="T82" s="214"/>
    </row>
    <row r="83" spans="2:20" ht="28.5" customHeight="1">
      <c r="B83" s="213"/>
      <c r="C83" s="208"/>
      <c r="D83" s="208"/>
      <c r="E83" s="208"/>
      <c r="F83" s="208"/>
      <c r="G83" s="245"/>
      <c r="H83" s="245"/>
      <c r="I83" s="245"/>
      <c r="J83" s="245"/>
      <c r="K83" s="208"/>
      <c r="L83" s="208"/>
      <c r="M83" s="208"/>
      <c r="N83" s="208"/>
      <c r="O83" s="208"/>
      <c r="P83" s="208"/>
      <c r="Q83" s="208"/>
      <c r="R83" s="208"/>
      <c r="S83" s="208"/>
      <c r="T83" s="214"/>
    </row>
    <row r="84" spans="2:20" ht="12.75" customHeight="1">
      <c r="B84" s="219"/>
      <c r="C84" s="220"/>
      <c r="D84" s="220"/>
      <c r="E84" s="220"/>
      <c r="F84" s="220"/>
      <c r="G84" s="245"/>
      <c r="H84" s="245"/>
      <c r="I84" s="245"/>
      <c r="J84" s="245"/>
      <c r="K84" s="220"/>
      <c r="L84" s="220"/>
      <c r="M84" s="220"/>
      <c r="N84" s="220"/>
      <c r="O84" s="220"/>
      <c r="P84" s="220"/>
      <c r="Q84" s="220"/>
      <c r="R84" s="220"/>
      <c r="S84" s="220"/>
      <c r="T84" s="221"/>
    </row>
    <row r="87" spans="2:20" ht="17.25" customHeight="1"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2"/>
    </row>
    <row r="88" spans="2:20" ht="28.5" customHeight="1">
      <c r="B88" s="213" t="s">
        <v>41</v>
      </c>
      <c r="C88" s="208"/>
      <c r="D88" s="208"/>
      <c r="E88" s="208"/>
      <c r="F88" s="208"/>
      <c r="G88" s="239" t="s">
        <v>42</v>
      </c>
      <c r="H88" s="239"/>
      <c r="I88" s="239"/>
      <c r="J88" s="239"/>
      <c r="K88" s="239"/>
      <c r="L88" s="239"/>
      <c r="M88" s="239"/>
      <c r="N88" s="239"/>
      <c r="O88" s="240" t="s">
        <v>56</v>
      </c>
      <c r="P88" s="240"/>
      <c r="Q88" s="240"/>
      <c r="R88" s="240"/>
      <c r="S88" s="240"/>
      <c r="T88" s="240"/>
    </row>
    <row r="89" spans="2:20" ht="28.5" customHeight="1">
      <c r="B89" s="213"/>
      <c r="C89" s="208"/>
      <c r="D89" s="208"/>
      <c r="E89" s="208"/>
      <c r="F89" s="208"/>
      <c r="G89" s="241" t="s">
        <v>44</v>
      </c>
      <c r="H89" s="241"/>
      <c r="I89" s="208"/>
      <c r="J89" s="208"/>
      <c r="K89" s="241" t="s">
        <v>45</v>
      </c>
      <c r="L89" s="241"/>
      <c r="M89" s="241"/>
      <c r="N89" s="208"/>
      <c r="O89" s="241" t="s">
        <v>46</v>
      </c>
      <c r="P89" s="241"/>
      <c r="Q89" s="208"/>
      <c r="R89" s="242" t="s">
        <v>47</v>
      </c>
      <c r="S89" s="242"/>
      <c r="T89" s="214"/>
    </row>
    <row r="90" spans="2:20" ht="28.5" customHeight="1">
      <c r="B90" s="215" t="s">
        <v>48</v>
      </c>
      <c r="C90" s="244" t="str">
        <f>C14</f>
        <v>Chadimová-Ševčíková</v>
      </c>
      <c r="D90" s="244"/>
      <c r="E90" s="208"/>
      <c r="F90" s="208"/>
      <c r="G90" s="243">
        <v>21</v>
      </c>
      <c r="H90" s="243"/>
      <c r="I90" s="208"/>
      <c r="J90" s="208"/>
      <c r="K90" s="243">
        <v>21</v>
      </c>
      <c r="L90" s="243"/>
      <c r="M90" s="243"/>
      <c r="N90" s="208"/>
      <c r="O90" s="243"/>
      <c r="P90" s="243"/>
      <c r="Q90" s="208"/>
      <c r="R90" s="243"/>
      <c r="S90" s="243"/>
      <c r="T90" s="214"/>
    </row>
    <row r="91" spans="2:20" ht="5.25" customHeight="1">
      <c r="B91" s="215"/>
      <c r="C91" s="216"/>
      <c r="D91" s="216"/>
      <c r="E91" s="208"/>
      <c r="F91" s="208"/>
      <c r="G91" s="217"/>
      <c r="H91" s="217"/>
      <c r="I91" s="208"/>
      <c r="J91" s="208"/>
      <c r="K91" s="217"/>
      <c r="L91" s="217"/>
      <c r="M91" s="217"/>
      <c r="N91" s="208"/>
      <c r="O91" s="217"/>
      <c r="P91" s="217"/>
      <c r="Q91" s="208"/>
      <c r="R91" s="217"/>
      <c r="S91" s="217"/>
      <c r="T91" s="214"/>
    </row>
    <row r="92" spans="2:20" ht="28.5" customHeight="1">
      <c r="B92" s="215" t="s">
        <v>49</v>
      </c>
      <c r="C92" s="244" t="str">
        <f>D14</f>
        <v>Pezlarová-Trotzmullerová</v>
      </c>
      <c r="D92" s="244"/>
      <c r="E92" s="208"/>
      <c r="F92" s="208"/>
      <c r="G92" s="243">
        <v>4</v>
      </c>
      <c r="H92" s="243"/>
      <c r="I92" s="208"/>
      <c r="J92" s="208"/>
      <c r="K92" s="243">
        <v>9</v>
      </c>
      <c r="L92" s="243"/>
      <c r="M92" s="243"/>
      <c r="N92" s="208"/>
      <c r="O92" s="243"/>
      <c r="P92" s="243"/>
      <c r="Q92" s="208"/>
      <c r="R92" s="243"/>
      <c r="S92" s="243"/>
      <c r="T92" s="214"/>
    </row>
    <row r="93" spans="2:20" ht="28.5" customHeight="1">
      <c r="B93" s="213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14"/>
    </row>
    <row r="94" spans="2:20" ht="28.5" customHeight="1">
      <c r="B94" s="218" t="s">
        <v>50</v>
      </c>
      <c r="C94" s="243"/>
      <c r="D94" s="243"/>
      <c r="E94" s="208"/>
      <c r="F94" s="208"/>
      <c r="G94" s="243" t="s">
        <v>51</v>
      </c>
      <c r="H94" s="243"/>
      <c r="I94" s="243"/>
      <c r="J94" s="243"/>
      <c r="K94" s="208"/>
      <c r="L94" s="208"/>
      <c r="M94" s="208"/>
      <c r="N94" s="208"/>
      <c r="O94" s="208"/>
      <c r="P94" s="208"/>
      <c r="Q94" s="208"/>
      <c r="R94" s="208"/>
      <c r="S94" s="208"/>
      <c r="T94" s="214"/>
    </row>
    <row r="95" spans="2:20" ht="28.5" customHeight="1">
      <c r="B95" s="213"/>
      <c r="C95" s="208"/>
      <c r="D95" s="208"/>
      <c r="E95" s="208"/>
      <c r="F95" s="208"/>
      <c r="G95" s="245"/>
      <c r="H95" s="245"/>
      <c r="I95" s="245"/>
      <c r="J95" s="245"/>
      <c r="K95" s="208"/>
      <c r="L95" s="208"/>
      <c r="M95" s="208"/>
      <c r="N95" s="208"/>
      <c r="O95" s="208"/>
      <c r="P95" s="208"/>
      <c r="Q95" s="208"/>
      <c r="R95" s="208"/>
      <c r="S95" s="208"/>
      <c r="T95" s="214"/>
    </row>
    <row r="96" spans="2:20" ht="12.75" customHeight="1">
      <c r="B96" s="219"/>
      <c r="C96" s="220"/>
      <c r="D96" s="220"/>
      <c r="E96" s="220"/>
      <c r="F96" s="220"/>
      <c r="G96" s="245"/>
      <c r="H96" s="245"/>
      <c r="I96" s="245"/>
      <c r="J96" s="245"/>
      <c r="K96" s="220"/>
      <c r="L96" s="220"/>
      <c r="M96" s="220"/>
      <c r="N96" s="220"/>
      <c r="O96" s="220"/>
      <c r="P96" s="220"/>
      <c r="Q96" s="220"/>
      <c r="R96" s="220"/>
      <c r="S96" s="220"/>
      <c r="T96" s="221"/>
    </row>
    <row r="99" spans="2:20" ht="28.5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2"/>
    </row>
    <row r="100" spans="2:20" ht="28.5" customHeight="1">
      <c r="B100" s="213" t="s">
        <v>41</v>
      </c>
      <c r="C100" s="208"/>
      <c r="D100" s="208"/>
      <c r="E100" s="208"/>
      <c r="F100" s="208"/>
      <c r="G100" s="239" t="s">
        <v>42</v>
      </c>
      <c r="H100" s="239"/>
      <c r="I100" s="239"/>
      <c r="J100" s="239"/>
      <c r="K100" s="239"/>
      <c r="L100" s="239"/>
      <c r="M100" s="239"/>
      <c r="N100" s="239"/>
      <c r="O100" s="240" t="s">
        <v>57</v>
      </c>
      <c r="P100" s="240"/>
      <c r="Q100" s="240"/>
      <c r="R100" s="240"/>
      <c r="S100" s="240"/>
      <c r="T100" s="240"/>
    </row>
    <row r="101" spans="2:20" ht="28.5" customHeight="1">
      <c r="B101" s="213"/>
      <c r="C101" s="208"/>
      <c r="D101" s="208"/>
      <c r="E101" s="208"/>
      <c r="F101" s="208"/>
      <c r="G101" s="241" t="s">
        <v>44</v>
      </c>
      <c r="H101" s="241"/>
      <c r="I101" s="208"/>
      <c r="J101" s="208"/>
      <c r="K101" s="241" t="s">
        <v>45</v>
      </c>
      <c r="L101" s="241"/>
      <c r="M101" s="241"/>
      <c r="N101" s="208"/>
      <c r="O101" s="241" t="s">
        <v>46</v>
      </c>
      <c r="P101" s="241"/>
      <c r="Q101" s="208"/>
      <c r="R101" s="242" t="s">
        <v>47</v>
      </c>
      <c r="S101" s="242"/>
      <c r="T101" s="214"/>
    </row>
    <row r="102" spans="2:20" ht="28.5" customHeight="1">
      <c r="B102" s="215" t="s">
        <v>48</v>
      </c>
      <c r="C102" s="244" t="str">
        <f>C15</f>
        <v>Reichman-Poláková</v>
      </c>
      <c r="D102" s="244"/>
      <c r="E102" s="208"/>
      <c r="F102" s="208"/>
      <c r="G102" s="243">
        <v>21</v>
      </c>
      <c r="H102" s="243"/>
      <c r="I102" s="208"/>
      <c r="J102" s="208"/>
      <c r="K102" s="243">
        <v>21</v>
      </c>
      <c r="L102" s="243"/>
      <c r="M102" s="243"/>
      <c r="N102" s="208"/>
      <c r="O102" s="243"/>
      <c r="P102" s="243"/>
      <c r="Q102" s="208"/>
      <c r="R102" s="243"/>
      <c r="S102" s="243"/>
      <c r="T102" s="214"/>
    </row>
    <row r="103" spans="2:20" ht="6" customHeight="1">
      <c r="B103" s="215"/>
      <c r="C103" s="216"/>
      <c r="D103" s="216"/>
      <c r="E103" s="208"/>
      <c r="F103" s="208"/>
      <c r="G103" s="217"/>
      <c r="H103" s="217"/>
      <c r="I103" s="208"/>
      <c r="J103" s="208"/>
      <c r="K103" s="217"/>
      <c r="L103" s="217"/>
      <c r="M103" s="217"/>
      <c r="N103" s="208"/>
      <c r="O103" s="217"/>
      <c r="P103" s="217"/>
      <c r="Q103" s="208"/>
      <c r="R103" s="217"/>
      <c r="S103" s="217"/>
      <c r="T103" s="214"/>
    </row>
    <row r="104" spans="2:20" ht="28.5" customHeight="1">
      <c r="B104" s="215" t="s">
        <v>49</v>
      </c>
      <c r="C104" s="244" t="str">
        <f>D15</f>
        <v>Smutný-Mendreková</v>
      </c>
      <c r="D104" s="244"/>
      <c r="E104" s="208"/>
      <c r="F104" s="208"/>
      <c r="G104" s="243">
        <v>10</v>
      </c>
      <c r="H104" s="243"/>
      <c r="I104" s="208"/>
      <c r="J104" s="208"/>
      <c r="K104" s="243">
        <v>15</v>
      </c>
      <c r="L104" s="243"/>
      <c r="M104" s="243"/>
      <c r="N104" s="208"/>
      <c r="O104" s="243"/>
      <c r="P104" s="243"/>
      <c r="Q104" s="208"/>
      <c r="R104" s="243"/>
      <c r="S104" s="243"/>
      <c r="T104" s="214"/>
    </row>
    <row r="105" spans="2:20" ht="28.5" customHeight="1">
      <c r="B105" s="213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14"/>
    </row>
    <row r="106" spans="2:20" ht="28.5" customHeight="1">
      <c r="B106" s="218" t="s">
        <v>50</v>
      </c>
      <c r="C106" s="243"/>
      <c r="D106" s="243"/>
      <c r="E106" s="208"/>
      <c r="F106" s="208"/>
      <c r="G106" s="243" t="s">
        <v>51</v>
      </c>
      <c r="H106" s="243"/>
      <c r="I106" s="243"/>
      <c r="J106" s="243"/>
      <c r="K106" s="208"/>
      <c r="L106" s="208"/>
      <c r="M106" s="208"/>
      <c r="N106" s="208"/>
      <c r="O106" s="208"/>
      <c r="P106" s="208"/>
      <c r="Q106" s="208"/>
      <c r="R106" s="208"/>
      <c r="S106" s="208"/>
      <c r="T106" s="214"/>
    </row>
    <row r="107" spans="2:20" ht="28.5" customHeight="1">
      <c r="B107" s="213"/>
      <c r="C107" s="208"/>
      <c r="D107" s="208"/>
      <c r="E107" s="208"/>
      <c r="F107" s="208"/>
      <c r="G107" s="245"/>
      <c r="H107" s="245"/>
      <c r="I107" s="245"/>
      <c r="J107" s="245"/>
      <c r="K107" s="208"/>
      <c r="L107" s="208"/>
      <c r="M107" s="208"/>
      <c r="N107" s="208"/>
      <c r="O107" s="208"/>
      <c r="P107" s="208"/>
      <c r="Q107" s="208"/>
      <c r="R107" s="208"/>
      <c r="S107" s="208"/>
      <c r="T107" s="214"/>
    </row>
    <row r="108" spans="2:20" ht="28.5" customHeight="1">
      <c r="B108" s="219"/>
      <c r="C108" s="220"/>
      <c r="D108" s="220"/>
      <c r="E108" s="220"/>
      <c r="F108" s="220"/>
      <c r="G108" s="245"/>
      <c r="H108" s="245"/>
      <c r="I108" s="245"/>
      <c r="J108" s="245"/>
      <c r="K108" s="220"/>
      <c r="L108" s="220"/>
      <c r="M108" s="220"/>
      <c r="N108" s="220"/>
      <c r="O108" s="220"/>
      <c r="P108" s="220"/>
      <c r="Q108" s="220"/>
      <c r="R108" s="220"/>
      <c r="S108" s="220"/>
      <c r="T108" s="221"/>
    </row>
  </sheetData>
  <sheetProtection selectLockedCells="1" selectUnlockedCells="1"/>
  <mergeCells count="148">
    <mergeCell ref="C106:D106"/>
    <mergeCell ref="G106:J106"/>
    <mergeCell ref="G107:J108"/>
    <mergeCell ref="R102:S102"/>
    <mergeCell ref="C104:D104"/>
    <mergeCell ref="G104:H104"/>
    <mergeCell ref="K104:M104"/>
    <mergeCell ref="O104:P104"/>
    <mergeCell ref="R104:S104"/>
    <mergeCell ref="C102:D102"/>
    <mergeCell ref="G102:H102"/>
    <mergeCell ref="K102:M102"/>
    <mergeCell ref="O102:P102"/>
    <mergeCell ref="O100:T100"/>
    <mergeCell ref="G101:H101"/>
    <mergeCell ref="K101:M101"/>
    <mergeCell ref="O101:P101"/>
    <mergeCell ref="R101:S101"/>
    <mergeCell ref="C94:D94"/>
    <mergeCell ref="G94:J94"/>
    <mergeCell ref="G95:J96"/>
    <mergeCell ref="G100:N100"/>
    <mergeCell ref="R90:S90"/>
    <mergeCell ref="C92:D92"/>
    <mergeCell ref="G92:H92"/>
    <mergeCell ref="K92:M92"/>
    <mergeCell ref="O92:P92"/>
    <mergeCell ref="R92:S92"/>
    <mergeCell ref="C90:D90"/>
    <mergeCell ref="G90:H90"/>
    <mergeCell ref="K90:M90"/>
    <mergeCell ref="O90:P90"/>
    <mergeCell ref="O88:T88"/>
    <mergeCell ref="G89:H89"/>
    <mergeCell ref="K89:M89"/>
    <mergeCell ref="O89:P89"/>
    <mergeCell ref="R89:S89"/>
    <mergeCell ref="C82:D82"/>
    <mergeCell ref="G82:J82"/>
    <mergeCell ref="G83:J84"/>
    <mergeCell ref="G88:N88"/>
    <mergeCell ref="R78:S78"/>
    <mergeCell ref="C80:D80"/>
    <mergeCell ref="G80:H80"/>
    <mergeCell ref="K80:M80"/>
    <mergeCell ref="O80:P80"/>
    <mergeCell ref="R80:S80"/>
    <mergeCell ref="C78:D78"/>
    <mergeCell ref="G78:H78"/>
    <mergeCell ref="K78:M78"/>
    <mergeCell ref="O78:P78"/>
    <mergeCell ref="O76:T76"/>
    <mergeCell ref="G77:H77"/>
    <mergeCell ref="K77:M77"/>
    <mergeCell ref="O77:P77"/>
    <mergeCell ref="R77:S77"/>
    <mergeCell ref="C70:D70"/>
    <mergeCell ref="G70:J70"/>
    <mergeCell ref="G71:J72"/>
    <mergeCell ref="G76:N76"/>
    <mergeCell ref="R66:S66"/>
    <mergeCell ref="C68:D68"/>
    <mergeCell ref="G68:H68"/>
    <mergeCell ref="K68:M68"/>
    <mergeCell ref="O68:P68"/>
    <mergeCell ref="R68:S68"/>
    <mergeCell ref="C66:D66"/>
    <mergeCell ref="G66:H66"/>
    <mergeCell ref="K66:M66"/>
    <mergeCell ref="O66:P66"/>
    <mergeCell ref="O64:T64"/>
    <mergeCell ref="G65:H65"/>
    <mergeCell ref="K65:M65"/>
    <mergeCell ref="O65:P65"/>
    <mergeCell ref="R65:S65"/>
    <mergeCell ref="C57:D57"/>
    <mergeCell ref="G57:J57"/>
    <mergeCell ref="G58:J59"/>
    <mergeCell ref="G64:N64"/>
    <mergeCell ref="R53:S53"/>
    <mergeCell ref="C55:D55"/>
    <mergeCell ref="G55:H55"/>
    <mergeCell ref="K55:M55"/>
    <mergeCell ref="O55:P55"/>
    <mergeCell ref="R55:S55"/>
    <mergeCell ref="C53:D53"/>
    <mergeCell ref="G53:H53"/>
    <mergeCell ref="K53:M53"/>
    <mergeCell ref="O53:P53"/>
    <mergeCell ref="O51:T51"/>
    <mergeCell ref="G52:H52"/>
    <mergeCell ref="K52:M52"/>
    <mergeCell ref="O52:P52"/>
    <mergeCell ref="R52:S52"/>
    <mergeCell ref="C45:D45"/>
    <mergeCell ref="G45:J45"/>
    <mergeCell ref="G46:J47"/>
    <mergeCell ref="G51:N51"/>
    <mergeCell ref="R41:S41"/>
    <mergeCell ref="C43:D43"/>
    <mergeCell ref="G43:H43"/>
    <mergeCell ref="K43:M43"/>
    <mergeCell ref="O43:P43"/>
    <mergeCell ref="R43:S43"/>
    <mergeCell ref="C41:D41"/>
    <mergeCell ref="G41:H41"/>
    <mergeCell ref="K41:M41"/>
    <mergeCell ref="O41:P41"/>
    <mergeCell ref="O39:T39"/>
    <mergeCell ref="G40:H40"/>
    <mergeCell ref="K40:M40"/>
    <mergeCell ref="O40:P40"/>
    <mergeCell ref="R40:S40"/>
    <mergeCell ref="C33:D33"/>
    <mergeCell ref="G33:J33"/>
    <mergeCell ref="G34:J35"/>
    <mergeCell ref="G39:N39"/>
    <mergeCell ref="R29:S29"/>
    <mergeCell ref="C31:D31"/>
    <mergeCell ref="G31:H31"/>
    <mergeCell ref="K31:M31"/>
    <mergeCell ref="O31:P31"/>
    <mergeCell ref="R31:S31"/>
    <mergeCell ref="C29:D29"/>
    <mergeCell ref="G29:H29"/>
    <mergeCell ref="K29:M29"/>
    <mergeCell ref="O29:P29"/>
    <mergeCell ref="G27:N27"/>
    <mergeCell ref="O27:T27"/>
    <mergeCell ref="G28:H28"/>
    <mergeCell ref="K28:M28"/>
    <mergeCell ref="O28:P28"/>
    <mergeCell ref="R28:S28"/>
    <mergeCell ref="E8:G8"/>
    <mergeCell ref="H8:J8"/>
    <mergeCell ref="K8:M8"/>
    <mergeCell ref="C16:M16"/>
    <mergeCell ref="D5:P5"/>
    <mergeCell ref="Q5:R5"/>
    <mergeCell ref="D6:P6"/>
    <mergeCell ref="E7:M7"/>
    <mergeCell ref="N7:O7"/>
    <mergeCell ref="P7:Q7"/>
    <mergeCell ref="R7:S7"/>
    <mergeCell ref="B2:T2"/>
    <mergeCell ref="D3:T3"/>
    <mergeCell ref="D4:P4"/>
    <mergeCell ref="Q4:R4"/>
  </mergeCells>
  <printOptions horizontalCentered="1"/>
  <pageMargins left="0" right="0" top="0.6694444444444444" bottom="0.39375" header="0.5118055555555555" footer="0.39375"/>
  <pageSetup horizontalDpi="300" verticalDpi="300" orientation="landscape" paperSize="9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U108"/>
  <sheetViews>
    <sheetView zoomScale="75" zoomScaleNormal="75" workbookViewId="0" topLeftCell="A1">
      <selection activeCell="T21" sqref="T21"/>
    </sheetView>
  </sheetViews>
  <sheetFormatPr defaultColWidth="9.00390625" defaultRowHeight="12.75"/>
  <cols>
    <col min="1" max="1" width="1.37890625" style="151" customWidth="1"/>
    <col min="2" max="2" width="9.125" style="151" customWidth="1"/>
    <col min="3" max="3" width="27.75390625" style="151" customWidth="1"/>
    <col min="4" max="4" width="30.125" style="151" customWidth="1"/>
    <col min="5" max="5" width="3.75390625" style="151" customWidth="1"/>
    <col min="6" max="6" width="0.875" style="151" customWidth="1"/>
    <col min="7" max="8" width="3.75390625" style="151" customWidth="1"/>
    <col min="9" max="9" width="0.875" style="151" customWidth="1"/>
    <col min="10" max="11" width="3.75390625" style="151" customWidth="1"/>
    <col min="12" max="12" width="0.875" style="151" customWidth="1"/>
    <col min="13" max="13" width="3.75390625" style="151" customWidth="1"/>
    <col min="14" max="19" width="5.75390625" style="151" customWidth="1"/>
    <col min="20" max="20" width="15.00390625" style="151" customWidth="1"/>
    <col min="21" max="21" width="2.25390625" style="151" customWidth="1"/>
    <col min="22" max="16384" width="9.125" style="151" customWidth="1"/>
  </cols>
  <sheetData>
    <row r="1" ht="8.25" customHeight="1"/>
    <row r="2" spans="2:20" ht="26.25">
      <c r="B2" s="228" t="s">
        <v>12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2:20" ht="19.5" customHeight="1">
      <c r="B3" s="152" t="s">
        <v>13</v>
      </c>
      <c r="C3" s="153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9.5" customHeight="1">
      <c r="B4" s="154" t="s">
        <v>14</v>
      </c>
      <c r="C4" s="155"/>
      <c r="D4" s="246" t="s">
        <v>11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31" t="s">
        <v>3</v>
      </c>
      <c r="R4" s="231"/>
      <c r="S4" s="156"/>
      <c r="T4" s="157"/>
    </row>
    <row r="5" spans="2:20" ht="19.5" customHeight="1">
      <c r="B5" s="154" t="s">
        <v>15</v>
      </c>
      <c r="C5" s="158"/>
      <c r="D5" s="247" t="s">
        <v>62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33" t="s">
        <v>16</v>
      </c>
      <c r="R5" s="233"/>
      <c r="S5" s="159"/>
      <c r="T5" s="157"/>
    </row>
    <row r="6" spans="2:20" ht="19.5" customHeight="1">
      <c r="B6" s="160" t="s">
        <v>17</v>
      </c>
      <c r="C6" s="161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162"/>
      <c r="R6" s="163"/>
      <c r="S6" s="164"/>
      <c r="T6" s="165" t="s">
        <v>18</v>
      </c>
    </row>
    <row r="7" spans="2:20" ht="24.75" customHeight="1">
      <c r="B7" s="166"/>
      <c r="C7" s="167" t="s">
        <v>19</v>
      </c>
      <c r="D7" s="167" t="s">
        <v>20</v>
      </c>
      <c r="E7" s="235" t="s">
        <v>21</v>
      </c>
      <c r="F7" s="235"/>
      <c r="G7" s="235"/>
      <c r="H7" s="235"/>
      <c r="I7" s="235"/>
      <c r="J7" s="235"/>
      <c r="K7" s="235"/>
      <c r="L7" s="235"/>
      <c r="M7" s="235"/>
      <c r="N7" s="236" t="s">
        <v>22</v>
      </c>
      <c r="O7" s="236"/>
      <c r="P7" s="236" t="s">
        <v>7</v>
      </c>
      <c r="Q7" s="236"/>
      <c r="R7" s="236" t="s">
        <v>23</v>
      </c>
      <c r="S7" s="236"/>
      <c r="T7" s="168" t="s">
        <v>24</v>
      </c>
    </row>
    <row r="8" spans="2:20" ht="9.75" customHeight="1">
      <c r="B8" s="169"/>
      <c r="C8" s="170"/>
      <c r="D8" s="171"/>
      <c r="E8" s="237">
        <v>1</v>
      </c>
      <c r="F8" s="237"/>
      <c r="G8" s="237"/>
      <c r="H8" s="237">
        <v>2</v>
      </c>
      <c r="I8" s="237"/>
      <c r="J8" s="237"/>
      <c r="K8" s="237">
        <v>3</v>
      </c>
      <c r="L8" s="237"/>
      <c r="M8" s="237"/>
      <c r="N8" s="172"/>
      <c r="O8" s="173"/>
      <c r="P8" s="172"/>
      <c r="Q8" s="173"/>
      <c r="R8" s="172"/>
      <c r="S8" s="173"/>
      <c r="T8" s="174"/>
    </row>
    <row r="9" spans="2:20" ht="30" customHeight="1">
      <c r="B9" s="175" t="s">
        <v>25</v>
      </c>
      <c r="C9" s="176" t="s">
        <v>82</v>
      </c>
      <c r="D9" s="177" t="s">
        <v>89</v>
      </c>
      <c r="E9" s="178">
        <f>G29</f>
        <v>6</v>
      </c>
      <c r="F9" s="179" t="s">
        <v>26</v>
      </c>
      <c r="G9" s="180">
        <f>G31</f>
        <v>21</v>
      </c>
      <c r="H9" s="178">
        <f>K29</f>
        <v>13</v>
      </c>
      <c r="I9" s="179" t="s">
        <v>26</v>
      </c>
      <c r="J9" s="180">
        <f>K31</f>
        <v>21</v>
      </c>
      <c r="K9" s="178">
        <f>O29</f>
        <v>0</v>
      </c>
      <c r="L9" s="179" t="s">
        <v>26</v>
      </c>
      <c r="M9" s="180">
        <f>O31</f>
        <v>0</v>
      </c>
      <c r="N9" s="181">
        <f aca="true" t="shared" si="0" ref="N9:N15">E9+H9+K9</f>
        <v>19</v>
      </c>
      <c r="O9" s="182">
        <f aca="true" t="shared" si="1" ref="O9:O15">G9+J9+M9</f>
        <v>42</v>
      </c>
      <c r="P9" s="183">
        <f aca="true" t="shared" si="2" ref="P9:P15">IF(E9&gt;G9,1,0)+IF(H9&gt;J9,1,0)+IF(K9&gt;M9,1,0)</f>
        <v>0</v>
      </c>
      <c r="Q9" s="178">
        <f aca="true" t="shared" si="3" ref="Q9:Q15">IF(E9&lt;G9,1,0)+IF(H9&lt;J9,1,0)+IF(K9&lt;M9,1,0)</f>
        <v>2</v>
      </c>
      <c r="R9" s="184">
        <f aca="true" t="shared" si="4" ref="R9:R15">IF(P9=2,1,0)</f>
        <v>0</v>
      </c>
      <c r="S9" s="180">
        <f aca="true" t="shared" si="5" ref="S9:S15">IF(Q9=2,1,0)</f>
        <v>1</v>
      </c>
      <c r="T9" s="185"/>
    </row>
    <row r="10" spans="2:20" ht="30" customHeight="1">
      <c r="B10" s="175" t="s">
        <v>27</v>
      </c>
      <c r="C10" s="176" t="s">
        <v>83</v>
      </c>
      <c r="D10" s="176" t="s">
        <v>90</v>
      </c>
      <c r="E10" s="178">
        <f>G41</f>
        <v>21</v>
      </c>
      <c r="F10" s="178" t="s">
        <v>26</v>
      </c>
      <c r="G10" s="180">
        <f>G43</f>
        <v>17</v>
      </c>
      <c r="H10" s="178">
        <f>K41</f>
        <v>21</v>
      </c>
      <c r="I10" s="178" t="s">
        <v>26</v>
      </c>
      <c r="J10" s="180">
        <f>K43</f>
        <v>11</v>
      </c>
      <c r="K10" s="178">
        <f>O41</f>
        <v>0</v>
      </c>
      <c r="L10" s="178" t="s">
        <v>26</v>
      </c>
      <c r="M10" s="180">
        <f>O43</f>
        <v>0</v>
      </c>
      <c r="N10" s="181">
        <f t="shared" si="0"/>
        <v>42</v>
      </c>
      <c r="O10" s="182">
        <f t="shared" si="1"/>
        <v>28</v>
      </c>
      <c r="P10" s="183">
        <f t="shared" si="2"/>
        <v>2</v>
      </c>
      <c r="Q10" s="178">
        <f t="shared" si="3"/>
        <v>0</v>
      </c>
      <c r="R10" s="186">
        <f t="shared" si="4"/>
        <v>1</v>
      </c>
      <c r="S10" s="180">
        <f t="shared" si="5"/>
        <v>0</v>
      </c>
      <c r="T10" s="185"/>
    </row>
    <row r="11" spans="2:20" ht="30" customHeight="1">
      <c r="B11" s="175" t="s">
        <v>28</v>
      </c>
      <c r="C11" s="176" t="s">
        <v>84</v>
      </c>
      <c r="D11" s="176" t="s">
        <v>91</v>
      </c>
      <c r="E11" s="178">
        <f>G53</f>
        <v>9</v>
      </c>
      <c r="F11" s="178" t="s">
        <v>26</v>
      </c>
      <c r="G11" s="180">
        <f>G55</f>
        <v>21</v>
      </c>
      <c r="H11" s="178">
        <f>K53</f>
        <v>9</v>
      </c>
      <c r="I11" s="178" t="s">
        <v>26</v>
      </c>
      <c r="J11" s="180">
        <f>K55</f>
        <v>21</v>
      </c>
      <c r="K11" s="178">
        <f>O53</f>
        <v>0</v>
      </c>
      <c r="L11" s="178" t="s">
        <v>26</v>
      </c>
      <c r="M11" s="180">
        <f>O55</f>
        <v>0</v>
      </c>
      <c r="N11" s="181">
        <f t="shared" si="0"/>
        <v>18</v>
      </c>
      <c r="O11" s="182">
        <f t="shared" si="1"/>
        <v>42</v>
      </c>
      <c r="P11" s="183">
        <f t="shared" si="2"/>
        <v>0</v>
      </c>
      <c r="Q11" s="178">
        <f t="shared" si="3"/>
        <v>2</v>
      </c>
      <c r="R11" s="186">
        <f t="shared" si="4"/>
        <v>0</v>
      </c>
      <c r="S11" s="180">
        <f t="shared" si="5"/>
        <v>1</v>
      </c>
      <c r="T11" s="185"/>
    </row>
    <row r="12" spans="2:20" ht="30" customHeight="1">
      <c r="B12" s="175" t="s">
        <v>29</v>
      </c>
      <c r="C12" s="176" t="s">
        <v>85</v>
      </c>
      <c r="D12" s="176" t="s">
        <v>92</v>
      </c>
      <c r="E12" s="178">
        <f>G66</f>
        <v>6</v>
      </c>
      <c r="F12" s="178" t="s">
        <v>26</v>
      </c>
      <c r="G12" s="180">
        <f>G68</f>
        <v>21</v>
      </c>
      <c r="H12" s="178">
        <f>K66</f>
        <v>13</v>
      </c>
      <c r="I12" s="178" t="s">
        <v>26</v>
      </c>
      <c r="J12" s="180">
        <f>K68</f>
        <v>21</v>
      </c>
      <c r="K12" s="178">
        <f>O66</f>
        <v>0</v>
      </c>
      <c r="L12" s="178" t="s">
        <v>26</v>
      </c>
      <c r="M12" s="180">
        <f>O68</f>
        <v>0</v>
      </c>
      <c r="N12" s="181">
        <f t="shared" si="0"/>
        <v>19</v>
      </c>
      <c r="O12" s="182">
        <f t="shared" si="1"/>
        <v>42</v>
      </c>
      <c r="P12" s="183">
        <f t="shared" si="2"/>
        <v>0</v>
      </c>
      <c r="Q12" s="178">
        <f t="shared" si="3"/>
        <v>2</v>
      </c>
      <c r="R12" s="186">
        <f t="shared" si="4"/>
        <v>0</v>
      </c>
      <c r="S12" s="180">
        <f t="shared" si="5"/>
        <v>1</v>
      </c>
      <c r="T12" s="185"/>
    </row>
    <row r="13" spans="2:20" ht="30" customHeight="1">
      <c r="B13" s="175" t="s">
        <v>30</v>
      </c>
      <c r="C13" s="176" t="s">
        <v>86</v>
      </c>
      <c r="D13" s="176" t="s">
        <v>93</v>
      </c>
      <c r="E13" s="178">
        <f>G78</f>
        <v>21</v>
      </c>
      <c r="F13" s="178" t="s">
        <v>26</v>
      </c>
      <c r="G13" s="180">
        <f>G80</f>
        <v>7</v>
      </c>
      <c r="H13" s="178">
        <f>K78</f>
        <v>21</v>
      </c>
      <c r="I13" s="178" t="s">
        <v>26</v>
      </c>
      <c r="J13" s="180">
        <f>K80</f>
        <v>2</v>
      </c>
      <c r="K13" s="178">
        <f>O78</f>
        <v>0</v>
      </c>
      <c r="L13" s="178" t="s">
        <v>26</v>
      </c>
      <c r="M13" s="180">
        <f>O80</f>
        <v>0</v>
      </c>
      <c r="N13" s="181">
        <f t="shared" si="0"/>
        <v>42</v>
      </c>
      <c r="O13" s="182">
        <f t="shared" si="1"/>
        <v>9</v>
      </c>
      <c r="P13" s="183">
        <f t="shared" si="2"/>
        <v>2</v>
      </c>
      <c r="Q13" s="178">
        <f t="shared" si="3"/>
        <v>0</v>
      </c>
      <c r="R13" s="186">
        <f t="shared" si="4"/>
        <v>1</v>
      </c>
      <c r="S13" s="180">
        <f t="shared" si="5"/>
        <v>0</v>
      </c>
      <c r="T13" s="185"/>
    </row>
    <row r="14" spans="2:20" ht="30" customHeight="1">
      <c r="B14" s="175" t="s">
        <v>31</v>
      </c>
      <c r="C14" s="176" t="s">
        <v>87</v>
      </c>
      <c r="D14" s="176" t="s">
        <v>94</v>
      </c>
      <c r="E14" s="178">
        <f>G90</f>
        <v>21</v>
      </c>
      <c r="F14" s="178" t="s">
        <v>26</v>
      </c>
      <c r="G14" s="180">
        <f>G92</f>
        <v>19</v>
      </c>
      <c r="H14" s="178">
        <f>K90</f>
        <v>16</v>
      </c>
      <c r="I14" s="178" t="s">
        <v>26</v>
      </c>
      <c r="J14" s="180">
        <f>K92</f>
        <v>21</v>
      </c>
      <c r="K14" s="178">
        <f>O90</f>
        <v>21</v>
      </c>
      <c r="L14" s="178" t="s">
        <v>26</v>
      </c>
      <c r="M14" s="180">
        <f>O92</f>
        <v>15</v>
      </c>
      <c r="N14" s="181">
        <f t="shared" si="0"/>
        <v>58</v>
      </c>
      <c r="O14" s="182">
        <f t="shared" si="1"/>
        <v>55</v>
      </c>
      <c r="P14" s="183">
        <f t="shared" si="2"/>
        <v>2</v>
      </c>
      <c r="Q14" s="178">
        <f t="shared" si="3"/>
        <v>1</v>
      </c>
      <c r="R14" s="186">
        <f t="shared" si="4"/>
        <v>1</v>
      </c>
      <c r="S14" s="180">
        <f t="shared" si="5"/>
        <v>0</v>
      </c>
      <c r="T14" s="185"/>
    </row>
    <row r="15" spans="2:20" ht="30" customHeight="1">
      <c r="B15" s="187" t="s">
        <v>32</v>
      </c>
      <c r="C15" s="188" t="s">
        <v>88</v>
      </c>
      <c r="D15" s="188" t="s">
        <v>95</v>
      </c>
      <c r="E15" s="189">
        <f>G102</f>
        <v>18</v>
      </c>
      <c r="F15" s="190" t="s">
        <v>26</v>
      </c>
      <c r="G15" s="191">
        <f>G104</f>
        <v>21</v>
      </c>
      <c r="H15" s="189">
        <f>K102</f>
        <v>21</v>
      </c>
      <c r="I15" s="190" t="s">
        <v>26</v>
      </c>
      <c r="J15" s="191">
        <f>K104</f>
        <v>15</v>
      </c>
      <c r="K15" s="189">
        <f>O102</f>
        <v>9</v>
      </c>
      <c r="L15" s="190" t="s">
        <v>26</v>
      </c>
      <c r="M15" s="191">
        <f>O104</f>
        <v>21</v>
      </c>
      <c r="N15" s="181">
        <f t="shared" si="0"/>
        <v>48</v>
      </c>
      <c r="O15" s="182">
        <f t="shared" si="1"/>
        <v>57</v>
      </c>
      <c r="P15" s="183">
        <f t="shared" si="2"/>
        <v>1</v>
      </c>
      <c r="Q15" s="178">
        <f t="shared" si="3"/>
        <v>2</v>
      </c>
      <c r="R15" s="192">
        <f t="shared" si="4"/>
        <v>0</v>
      </c>
      <c r="S15" s="180">
        <f t="shared" si="5"/>
        <v>1</v>
      </c>
      <c r="T15" s="193"/>
    </row>
    <row r="16" spans="2:20" ht="34.5" customHeight="1">
      <c r="B16" s="194" t="s">
        <v>33</v>
      </c>
      <c r="C16" s="238" t="str">
        <f>IF(R16&gt;S16,D4,IF(S16&gt;R16,D5,"remíza"))</f>
        <v>BC66 Ivančice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195">
        <f aca="true" t="shared" si="6" ref="N16:S16">SUM(N9:N15)</f>
        <v>246</v>
      </c>
      <c r="O16" s="196">
        <f t="shared" si="6"/>
        <v>275</v>
      </c>
      <c r="P16" s="195">
        <f t="shared" si="6"/>
        <v>7</v>
      </c>
      <c r="Q16" s="197">
        <f t="shared" si="6"/>
        <v>9</v>
      </c>
      <c r="R16" s="195">
        <f t="shared" si="6"/>
        <v>3</v>
      </c>
      <c r="S16" s="196">
        <f t="shared" si="6"/>
        <v>4</v>
      </c>
      <c r="T16" s="198"/>
    </row>
    <row r="17" spans="2:20" ht="15">
      <c r="B17" s="199" t="s">
        <v>34</v>
      </c>
      <c r="C17" s="200"/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2" t="s">
        <v>35</v>
      </c>
    </row>
    <row r="18" spans="2:20" ht="12.75">
      <c r="B18" s="203" t="s">
        <v>36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</row>
    <row r="19" spans="2:20" ht="12.75"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</row>
    <row r="20" spans="2:20" ht="19.5" customHeight="1">
      <c r="B20" s="204" t="s">
        <v>37</v>
      </c>
      <c r="C20" s="200" t="s">
        <v>38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</row>
    <row r="21" spans="2:20" ht="19.5" customHeight="1">
      <c r="B21" s="205"/>
      <c r="C21" s="200" t="s">
        <v>38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</row>
    <row r="22" spans="2:20" ht="12.75"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</row>
    <row r="23" spans="2:21" ht="12.75">
      <c r="B23" s="206" t="s">
        <v>39</v>
      </c>
      <c r="C23" s="200"/>
      <c r="D23" s="207"/>
      <c r="E23" s="206" t="s">
        <v>40</v>
      </c>
      <c r="F23" s="206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</row>
    <row r="24" spans="2:21" ht="12.75">
      <c r="B24" s="209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</row>
    <row r="25" spans="2:21" ht="12.75">
      <c r="B25" s="209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</row>
    <row r="26" spans="2:21" ht="12.75">
      <c r="B26" s="210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2"/>
      <c r="U26" s="208"/>
    </row>
    <row r="27" spans="2:20" ht="28.5" customHeight="1">
      <c r="B27" s="213" t="s">
        <v>41</v>
      </c>
      <c r="C27" s="208"/>
      <c r="D27" s="208"/>
      <c r="E27" s="208"/>
      <c r="F27" s="208"/>
      <c r="G27" s="239" t="s">
        <v>42</v>
      </c>
      <c r="H27" s="239"/>
      <c r="I27" s="239"/>
      <c r="J27" s="239"/>
      <c r="K27" s="239"/>
      <c r="L27" s="239"/>
      <c r="M27" s="239"/>
      <c r="N27" s="239"/>
      <c r="O27" s="240" t="s">
        <v>43</v>
      </c>
      <c r="P27" s="240"/>
      <c r="Q27" s="240"/>
      <c r="R27" s="240"/>
      <c r="S27" s="240"/>
      <c r="T27" s="240"/>
    </row>
    <row r="28" spans="2:20" ht="28.5" customHeight="1">
      <c r="B28" s="213"/>
      <c r="C28" s="208"/>
      <c r="D28" s="208"/>
      <c r="E28" s="208"/>
      <c r="F28" s="208"/>
      <c r="G28" s="241" t="s">
        <v>44</v>
      </c>
      <c r="H28" s="241"/>
      <c r="I28" s="208"/>
      <c r="J28" s="208"/>
      <c r="K28" s="241" t="s">
        <v>45</v>
      </c>
      <c r="L28" s="241"/>
      <c r="M28" s="241"/>
      <c r="N28" s="208"/>
      <c r="O28" s="241" t="s">
        <v>46</v>
      </c>
      <c r="P28" s="241"/>
      <c r="Q28" s="208"/>
      <c r="R28" s="242" t="s">
        <v>47</v>
      </c>
      <c r="S28" s="242"/>
      <c r="T28" s="214"/>
    </row>
    <row r="29" spans="2:20" ht="28.5" customHeight="1">
      <c r="B29" s="215" t="s">
        <v>48</v>
      </c>
      <c r="C29" s="244" t="str">
        <f>C9</f>
        <v>Prek Šimon</v>
      </c>
      <c r="D29" s="244"/>
      <c r="E29" s="208"/>
      <c r="F29" s="208"/>
      <c r="G29" s="243">
        <v>6</v>
      </c>
      <c r="H29" s="243"/>
      <c r="I29" s="208"/>
      <c r="J29" s="208"/>
      <c r="K29" s="243">
        <v>13</v>
      </c>
      <c r="L29" s="243"/>
      <c r="M29" s="243"/>
      <c r="N29" s="208"/>
      <c r="O29" s="243"/>
      <c r="P29" s="243"/>
      <c r="Q29" s="208"/>
      <c r="R29" s="243"/>
      <c r="S29" s="243"/>
      <c r="T29" s="214"/>
    </row>
    <row r="30" spans="2:20" ht="6" customHeight="1">
      <c r="B30" s="215"/>
      <c r="C30" s="216"/>
      <c r="D30" s="216"/>
      <c r="E30" s="208"/>
      <c r="F30" s="208"/>
      <c r="G30" s="217"/>
      <c r="H30" s="217"/>
      <c r="I30" s="208"/>
      <c r="J30" s="208"/>
      <c r="K30" s="217"/>
      <c r="L30" s="217"/>
      <c r="M30" s="217"/>
      <c r="N30" s="208"/>
      <c r="O30" s="217"/>
      <c r="P30" s="217"/>
      <c r="Q30" s="208"/>
      <c r="R30" s="217"/>
      <c r="S30" s="217"/>
      <c r="T30" s="214"/>
    </row>
    <row r="31" spans="2:20" ht="28.5" customHeight="1">
      <c r="B31" s="215" t="s">
        <v>49</v>
      </c>
      <c r="C31" s="244" t="str">
        <f>D9</f>
        <v>Brázda</v>
      </c>
      <c r="D31" s="244"/>
      <c r="E31" s="208"/>
      <c r="F31" s="208"/>
      <c r="G31" s="243">
        <v>21</v>
      </c>
      <c r="H31" s="243"/>
      <c r="I31" s="208"/>
      <c r="J31" s="208"/>
      <c r="K31" s="243">
        <v>21</v>
      </c>
      <c r="L31" s="243"/>
      <c r="M31" s="243"/>
      <c r="N31" s="208"/>
      <c r="O31" s="243"/>
      <c r="P31" s="243"/>
      <c r="Q31" s="208"/>
      <c r="R31" s="243"/>
      <c r="S31" s="243"/>
      <c r="T31" s="214"/>
    </row>
    <row r="32" spans="2:20" ht="28.5" customHeight="1">
      <c r="B32" s="213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14"/>
    </row>
    <row r="33" spans="2:20" ht="28.5" customHeight="1">
      <c r="B33" s="218" t="s">
        <v>50</v>
      </c>
      <c r="C33" s="243"/>
      <c r="D33" s="243"/>
      <c r="E33" s="208"/>
      <c r="F33" s="208"/>
      <c r="G33" s="243" t="s">
        <v>51</v>
      </c>
      <c r="H33" s="243"/>
      <c r="I33" s="243"/>
      <c r="J33" s="243"/>
      <c r="K33" s="208"/>
      <c r="L33" s="208"/>
      <c r="M33" s="208"/>
      <c r="N33" s="208"/>
      <c r="O33" s="208"/>
      <c r="P33" s="208"/>
      <c r="Q33" s="208"/>
      <c r="R33" s="208"/>
      <c r="S33" s="208"/>
      <c r="T33" s="214"/>
    </row>
    <row r="34" spans="2:20" ht="28.5" customHeight="1">
      <c r="B34" s="213"/>
      <c r="C34" s="208"/>
      <c r="D34" s="208"/>
      <c r="E34" s="208"/>
      <c r="F34" s="208"/>
      <c r="G34" s="243"/>
      <c r="H34" s="243"/>
      <c r="I34" s="243"/>
      <c r="J34" s="243"/>
      <c r="K34" s="208"/>
      <c r="L34" s="208"/>
      <c r="M34" s="208"/>
      <c r="N34" s="208"/>
      <c r="O34" s="208"/>
      <c r="P34" s="208"/>
      <c r="Q34" s="208"/>
      <c r="R34" s="208"/>
      <c r="S34" s="208"/>
      <c r="T34" s="214"/>
    </row>
    <row r="35" spans="2:20" ht="12" customHeight="1">
      <c r="B35" s="213"/>
      <c r="C35" s="208"/>
      <c r="D35" s="208"/>
      <c r="E35" s="208"/>
      <c r="F35" s="208"/>
      <c r="G35" s="243"/>
      <c r="H35" s="243"/>
      <c r="I35" s="243"/>
      <c r="J35" s="243"/>
      <c r="K35" s="208"/>
      <c r="L35" s="208"/>
      <c r="M35" s="208"/>
      <c r="N35" s="208"/>
      <c r="O35" s="208"/>
      <c r="P35" s="208"/>
      <c r="Q35" s="208"/>
      <c r="R35" s="208"/>
      <c r="S35" s="208"/>
      <c r="T35" s="214"/>
    </row>
    <row r="36" spans="2:20" ht="6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</row>
    <row r="37" ht="27" customHeight="1"/>
    <row r="38" spans="2:20" ht="28.5" customHeight="1">
      <c r="B38" s="210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2"/>
    </row>
    <row r="39" spans="2:20" ht="25.5" customHeight="1">
      <c r="B39" s="213" t="s">
        <v>41</v>
      </c>
      <c r="C39" s="208"/>
      <c r="D39" s="208"/>
      <c r="E39" s="208"/>
      <c r="F39" s="208"/>
      <c r="G39" s="239" t="s">
        <v>42</v>
      </c>
      <c r="H39" s="239"/>
      <c r="I39" s="239"/>
      <c r="J39" s="239"/>
      <c r="K39" s="239"/>
      <c r="L39" s="239"/>
      <c r="M39" s="239"/>
      <c r="N39" s="239"/>
      <c r="O39" s="240" t="s">
        <v>52</v>
      </c>
      <c r="P39" s="240"/>
      <c r="Q39" s="240"/>
      <c r="R39" s="240"/>
      <c r="S39" s="240"/>
      <c r="T39" s="240"/>
    </row>
    <row r="40" spans="2:20" ht="28.5" customHeight="1">
      <c r="B40" s="213"/>
      <c r="C40" s="208"/>
      <c r="D40" s="208"/>
      <c r="E40" s="208"/>
      <c r="F40" s="208"/>
      <c r="G40" s="241" t="s">
        <v>44</v>
      </c>
      <c r="H40" s="241"/>
      <c r="I40" s="208"/>
      <c r="J40" s="208"/>
      <c r="K40" s="241" t="s">
        <v>45</v>
      </c>
      <c r="L40" s="241"/>
      <c r="M40" s="241"/>
      <c r="N40" s="208"/>
      <c r="O40" s="241" t="s">
        <v>46</v>
      </c>
      <c r="P40" s="241"/>
      <c r="Q40" s="208"/>
      <c r="R40" s="242" t="s">
        <v>47</v>
      </c>
      <c r="S40" s="242"/>
      <c r="T40" s="214"/>
    </row>
    <row r="41" spans="2:20" ht="28.5" customHeight="1">
      <c r="B41" s="215" t="s">
        <v>48</v>
      </c>
      <c r="C41" s="244" t="str">
        <f>C10</f>
        <v>Uher Saša</v>
      </c>
      <c r="D41" s="244"/>
      <c r="E41" s="208"/>
      <c r="F41" s="208"/>
      <c r="G41" s="243">
        <v>21</v>
      </c>
      <c r="H41" s="243"/>
      <c r="I41" s="208"/>
      <c r="J41" s="208"/>
      <c r="K41" s="243">
        <v>21</v>
      </c>
      <c r="L41" s="243"/>
      <c r="M41" s="243"/>
      <c r="N41" s="208"/>
      <c r="O41" s="243"/>
      <c r="P41" s="243"/>
      <c r="Q41" s="208"/>
      <c r="R41" s="243"/>
      <c r="S41" s="243"/>
      <c r="T41" s="214"/>
    </row>
    <row r="42" spans="2:20" ht="6.75" customHeight="1">
      <c r="B42" s="215"/>
      <c r="C42" s="216"/>
      <c r="D42" s="216"/>
      <c r="E42" s="208"/>
      <c r="F42" s="208"/>
      <c r="G42" s="217"/>
      <c r="H42" s="217"/>
      <c r="I42" s="208"/>
      <c r="J42" s="208"/>
      <c r="K42" s="217"/>
      <c r="L42" s="217"/>
      <c r="M42" s="217"/>
      <c r="N42" s="208"/>
      <c r="O42" s="217"/>
      <c r="P42" s="217"/>
      <c r="Q42" s="208"/>
      <c r="R42" s="217"/>
      <c r="S42" s="217"/>
      <c r="T42" s="214"/>
    </row>
    <row r="43" spans="2:20" ht="28.5" customHeight="1">
      <c r="B43" s="215" t="s">
        <v>49</v>
      </c>
      <c r="C43" s="244" t="str">
        <f>D10</f>
        <v>Šípek</v>
      </c>
      <c r="D43" s="244"/>
      <c r="E43" s="208"/>
      <c r="F43" s="208"/>
      <c r="G43" s="243">
        <v>17</v>
      </c>
      <c r="H43" s="243"/>
      <c r="I43" s="208"/>
      <c r="J43" s="208"/>
      <c r="K43" s="243">
        <v>11</v>
      </c>
      <c r="L43" s="243"/>
      <c r="M43" s="243"/>
      <c r="N43" s="208"/>
      <c r="O43" s="243"/>
      <c r="P43" s="243"/>
      <c r="Q43" s="208"/>
      <c r="R43" s="243"/>
      <c r="S43" s="243"/>
      <c r="T43" s="214"/>
    </row>
    <row r="44" spans="2:20" ht="28.5" customHeight="1">
      <c r="B44" s="213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14"/>
    </row>
    <row r="45" spans="2:20" ht="28.5" customHeight="1">
      <c r="B45" s="218" t="s">
        <v>50</v>
      </c>
      <c r="C45" s="243"/>
      <c r="D45" s="243"/>
      <c r="E45" s="208"/>
      <c r="F45" s="208"/>
      <c r="G45" s="243" t="s">
        <v>51</v>
      </c>
      <c r="H45" s="243"/>
      <c r="I45" s="243"/>
      <c r="J45" s="243"/>
      <c r="K45" s="208"/>
      <c r="L45" s="208"/>
      <c r="M45" s="208"/>
      <c r="N45" s="208"/>
      <c r="O45" s="208"/>
      <c r="P45" s="208"/>
      <c r="Q45" s="208"/>
      <c r="R45" s="208"/>
      <c r="S45" s="208"/>
      <c r="T45" s="214"/>
    </row>
    <row r="46" spans="2:20" ht="28.5" customHeight="1">
      <c r="B46" s="213"/>
      <c r="C46" s="208"/>
      <c r="D46" s="208"/>
      <c r="E46" s="208"/>
      <c r="F46" s="208"/>
      <c r="G46" s="245"/>
      <c r="H46" s="245"/>
      <c r="I46" s="245"/>
      <c r="J46" s="245"/>
      <c r="K46" s="208"/>
      <c r="L46" s="208"/>
      <c r="M46" s="208"/>
      <c r="N46" s="208"/>
      <c r="O46" s="208"/>
      <c r="P46" s="208"/>
      <c r="Q46" s="208"/>
      <c r="R46" s="208"/>
      <c r="S46" s="208"/>
      <c r="T46" s="214"/>
    </row>
    <row r="47" spans="2:20" ht="15.75" customHeight="1">
      <c r="B47" s="219"/>
      <c r="C47" s="220"/>
      <c r="D47" s="220"/>
      <c r="E47" s="220"/>
      <c r="F47" s="220"/>
      <c r="G47" s="245"/>
      <c r="H47" s="245"/>
      <c r="I47" s="245"/>
      <c r="J47" s="245"/>
      <c r="K47" s="220"/>
      <c r="L47" s="220"/>
      <c r="M47" s="220"/>
      <c r="N47" s="220"/>
      <c r="O47" s="220"/>
      <c r="P47" s="220"/>
      <c r="Q47" s="220"/>
      <c r="R47" s="220"/>
      <c r="S47" s="220"/>
      <c r="T47" s="221"/>
    </row>
    <row r="50" spans="2:20" ht="16.5" customHeight="1"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2"/>
    </row>
    <row r="51" spans="2:20" ht="27.75" customHeight="1">
      <c r="B51" s="213" t="s">
        <v>41</v>
      </c>
      <c r="C51" s="208"/>
      <c r="D51" s="208"/>
      <c r="E51" s="208"/>
      <c r="F51" s="208"/>
      <c r="G51" s="239" t="s">
        <v>42</v>
      </c>
      <c r="H51" s="239"/>
      <c r="I51" s="239"/>
      <c r="J51" s="239"/>
      <c r="K51" s="239"/>
      <c r="L51" s="239"/>
      <c r="M51" s="239"/>
      <c r="N51" s="239"/>
      <c r="O51" s="240" t="s">
        <v>53</v>
      </c>
      <c r="P51" s="240"/>
      <c r="Q51" s="240"/>
      <c r="R51" s="240"/>
      <c r="S51" s="240"/>
      <c r="T51" s="240"/>
    </row>
    <row r="52" spans="2:20" ht="27.75" customHeight="1">
      <c r="B52" s="213"/>
      <c r="C52" s="208"/>
      <c r="D52" s="208"/>
      <c r="E52" s="208"/>
      <c r="F52" s="208"/>
      <c r="G52" s="241" t="s">
        <v>44</v>
      </c>
      <c r="H52" s="241"/>
      <c r="I52" s="208"/>
      <c r="J52" s="208"/>
      <c r="K52" s="241" t="s">
        <v>45</v>
      </c>
      <c r="L52" s="241"/>
      <c r="M52" s="241"/>
      <c r="N52" s="208"/>
      <c r="O52" s="241" t="s">
        <v>46</v>
      </c>
      <c r="P52" s="241"/>
      <c r="Q52" s="208"/>
      <c r="R52" s="242" t="s">
        <v>47</v>
      </c>
      <c r="S52" s="242"/>
      <c r="T52" s="214"/>
    </row>
    <row r="53" spans="2:20" ht="27.75" customHeight="1">
      <c r="B53" s="215" t="s">
        <v>48</v>
      </c>
      <c r="C53" s="244" t="str">
        <f>C11</f>
        <v>Nejezchlebová</v>
      </c>
      <c r="D53" s="244"/>
      <c r="E53" s="208"/>
      <c r="F53" s="208"/>
      <c r="G53" s="243">
        <v>9</v>
      </c>
      <c r="H53" s="243"/>
      <c r="I53" s="208"/>
      <c r="J53" s="208"/>
      <c r="K53" s="243">
        <v>9</v>
      </c>
      <c r="L53" s="243"/>
      <c r="M53" s="243"/>
      <c r="N53" s="208"/>
      <c r="O53" s="243"/>
      <c r="P53" s="243"/>
      <c r="Q53" s="208"/>
      <c r="R53" s="243"/>
      <c r="S53" s="243"/>
      <c r="T53" s="214"/>
    </row>
    <row r="54" spans="2:20" ht="5.25" customHeight="1">
      <c r="B54" s="215"/>
      <c r="C54" s="216"/>
      <c r="D54" s="216"/>
      <c r="E54" s="208"/>
      <c r="F54" s="208"/>
      <c r="G54" s="217"/>
      <c r="H54" s="217"/>
      <c r="I54" s="208"/>
      <c r="J54" s="208"/>
      <c r="K54" s="217"/>
      <c r="L54" s="217"/>
      <c r="M54" s="217"/>
      <c r="N54" s="208"/>
      <c r="O54" s="217"/>
      <c r="P54" s="217"/>
      <c r="Q54" s="208"/>
      <c r="R54" s="217"/>
      <c r="S54" s="217"/>
      <c r="T54" s="214"/>
    </row>
    <row r="55" spans="2:20" ht="27.75" customHeight="1">
      <c r="B55" s="215" t="s">
        <v>49</v>
      </c>
      <c r="C55" s="244" t="str">
        <f>D11</f>
        <v>Klapalová</v>
      </c>
      <c r="D55" s="244"/>
      <c r="E55" s="208"/>
      <c r="F55" s="208"/>
      <c r="G55" s="243">
        <v>21</v>
      </c>
      <c r="H55" s="243"/>
      <c r="I55" s="208"/>
      <c r="J55" s="208"/>
      <c r="K55" s="243">
        <v>21</v>
      </c>
      <c r="L55" s="243"/>
      <c r="M55" s="243"/>
      <c r="N55" s="208"/>
      <c r="O55" s="243"/>
      <c r="P55" s="243"/>
      <c r="Q55" s="208"/>
      <c r="R55" s="243"/>
      <c r="S55" s="243"/>
      <c r="T55" s="214"/>
    </row>
    <row r="56" spans="2:20" ht="27.75" customHeight="1">
      <c r="B56" s="213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14"/>
    </row>
    <row r="57" spans="2:20" ht="27.75" customHeight="1">
      <c r="B57" s="218" t="s">
        <v>50</v>
      </c>
      <c r="C57" s="243"/>
      <c r="D57" s="243"/>
      <c r="E57" s="208"/>
      <c r="F57" s="208"/>
      <c r="G57" s="243" t="s">
        <v>51</v>
      </c>
      <c r="H57" s="243"/>
      <c r="I57" s="243"/>
      <c r="J57" s="243"/>
      <c r="K57" s="208"/>
      <c r="L57" s="208"/>
      <c r="M57" s="208"/>
      <c r="N57" s="208"/>
      <c r="O57" s="208"/>
      <c r="P57" s="208"/>
      <c r="Q57" s="208"/>
      <c r="R57" s="208"/>
      <c r="S57" s="208"/>
      <c r="T57" s="214"/>
    </row>
    <row r="58" spans="2:20" ht="27.75" customHeight="1">
      <c r="B58" s="213"/>
      <c r="C58" s="208"/>
      <c r="D58" s="208"/>
      <c r="E58" s="208"/>
      <c r="F58" s="208"/>
      <c r="G58" s="245"/>
      <c r="H58" s="245"/>
      <c r="I58" s="245"/>
      <c r="J58" s="245"/>
      <c r="K58" s="208"/>
      <c r="L58" s="208"/>
      <c r="M58" s="208"/>
      <c r="N58" s="208"/>
      <c r="O58" s="208"/>
      <c r="P58" s="208"/>
      <c r="Q58" s="208"/>
      <c r="R58" s="208"/>
      <c r="S58" s="208"/>
      <c r="T58" s="214"/>
    </row>
    <row r="59" spans="2:20" ht="15" customHeight="1">
      <c r="B59" s="219"/>
      <c r="C59" s="220"/>
      <c r="D59" s="220"/>
      <c r="E59" s="220"/>
      <c r="F59" s="220"/>
      <c r="G59" s="245"/>
      <c r="H59" s="245"/>
      <c r="I59" s="245"/>
      <c r="J59" s="245"/>
      <c r="K59" s="220"/>
      <c r="L59" s="220"/>
      <c r="M59" s="220"/>
      <c r="N59" s="220"/>
      <c r="O59" s="220"/>
      <c r="P59" s="220"/>
      <c r="Q59" s="220"/>
      <c r="R59" s="220"/>
      <c r="S59" s="220"/>
      <c r="T59" s="221"/>
    </row>
    <row r="63" spans="2:20" ht="16.5" customHeight="1">
      <c r="B63" s="210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2"/>
    </row>
    <row r="64" spans="2:20" ht="28.5" customHeight="1">
      <c r="B64" s="213" t="s">
        <v>41</v>
      </c>
      <c r="C64" s="208"/>
      <c r="D64" s="208"/>
      <c r="E64" s="208"/>
      <c r="F64" s="208"/>
      <c r="G64" s="239" t="s">
        <v>42</v>
      </c>
      <c r="H64" s="239"/>
      <c r="I64" s="239"/>
      <c r="J64" s="239"/>
      <c r="K64" s="239"/>
      <c r="L64" s="239"/>
      <c r="M64" s="239"/>
      <c r="N64" s="239"/>
      <c r="O64" s="240" t="s">
        <v>54</v>
      </c>
      <c r="P64" s="240"/>
      <c r="Q64" s="240"/>
      <c r="R64" s="240"/>
      <c r="S64" s="240"/>
      <c r="T64" s="240"/>
    </row>
    <row r="65" spans="2:20" ht="28.5" customHeight="1">
      <c r="B65" s="213"/>
      <c r="C65" s="208"/>
      <c r="D65" s="208"/>
      <c r="E65" s="208"/>
      <c r="F65" s="208"/>
      <c r="G65" s="241" t="s">
        <v>44</v>
      </c>
      <c r="H65" s="241"/>
      <c r="I65" s="208"/>
      <c r="J65" s="208"/>
      <c r="K65" s="241" t="s">
        <v>45</v>
      </c>
      <c r="L65" s="241"/>
      <c r="M65" s="241"/>
      <c r="N65" s="208"/>
      <c r="O65" s="241" t="s">
        <v>46</v>
      </c>
      <c r="P65" s="241"/>
      <c r="Q65" s="208"/>
      <c r="R65" s="242" t="s">
        <v>47</v>
      </c>
      <c r="S65" s="242"/>
      <c r="T65" s="214"/>
    </row>
    <row r="66" spans="2:20" ht="28.5" customHeight="1">
      <c r="B66" s="215" t="s">
        <v>48</v>
      </c>
      <c r="C66" s="244" t="str">
        <f>C12</f>
        <v>Nováková</v>
      </c>
      <c r="D66" s="244"/>
      <c r="E66" s="208"/>
      <c r="F66" s="208"/>
      <c r="G66" s="243">
        <v>6</v>
      </c>
      <c r="H66" s="243"/>
      <c r="I66" s="208"/>
      <c r="J66" s="208"/>
      <c r="K66" s="243">
        <v>13</v>
      </c>
      <c r="L66" s="243"/>
      <c r="M66" s="243"/>
      <c r="N66" s="208"/>
      <c r="O66" s="243"/>
      <c r="P66" s="243"/>
      <c r="Q66" s="208"/>
      <c r="R66" s="243"/>
      <c r="S66" s="243"/>
      <c r="T66" s="214"/>
    </row>
    <row r="67" spans="2:20" ht="5.25" customHeight="1">
      <c r="B67" s="215"/>
      <c r="C67" s="216"/>
      <c r="D67" s="216"/>
      <c r="E67" s="208"/>
      <c r="F67" s="208"/>
      <c r="G67" s="217"/>
      <c r="H67" s="217"/>
      <c r="I67" s="208"/>
      <c r="J67" s="208"/>
      <c r="K67" s="217"/>
      <c r="L67" s="217"/>
      <c r="M67" s="217"/>
      <c r="N67" s="208"/>
      <c r="O67" s="217"/>
      <c r="P67" s="217"/>
      <c r="Q67" s="208"/>
      <c r="R67" s="217"/>
      <c r="S67" s="217"/>
      <c r="T67" s="214"/>
    </row>
    <row r="68" spans="2:20" ht="28.5" customHeight="1">
      <c r="B68" s="215" t="s">
        <v>49</v>
      </c>
      <c r="C68" s="244" t="str">
        <f>D12</f>
        <v>Kračmarová</v>
      </c>
      <c r="D68" s="244"/>
      <c r="E68" s="208"/>
      <c r="F68" s="208"/>
      <c r="G68" s="243">
        <v>21</v>
      </c>
      <c r="H68" s="243"/>
      <c r="I68" s="208"/>
      <c r="J68" s="208"/>
      <c r="K68" s="243">
        <v>21</v>
      </c>
      <c r="L68" s="243"/>
      <c r="M68" s="243"/>
      <c r="N68" s="208"/>
      <c r="O68" s="243"/>
      <c r="P68" s="243"/>
      <c r="Q68" s="208"/>
      <c r="R68" s="243"/>
      <c r="S68" s="243"/>
      <c r="T68" s="214"/>
    </row>
    <row r="69" spans="2:20" ht="28.5" customHeight="1">
      <c r="B69" s="213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14"/>
    </row>
    <row r="70" spans="2:20" ht="28.5" customHeight="1">
      <c r="B70" s="218" t="s">
        <v>50</v>
      </c>
      <c r="C70" s="243"/>
      <c r="D70" s="243"/>
      <c r="E70" s="208"/>
      <c r="F70" s="208"/>
      <c r="G70" s="243" t="s">
        <v>51</v>
      </c>
      <c r="H70" s="243"/>
      <c r="I70" s="243"/>
      <c r="J70" s="243"/>
      <c r="K70" s="208"/>
      <c r="L70" s="208"/>
      <c r="M70" s="208"/>
      <c r="N70" s="208"/>
      <c r="O70" s="208"/>
      <c r="P70" s="208"/>
      <c r="Q70" s="208"/>
      <c r="R70" s="208"/>
      <c r="S70" s="208"/>
      <c r="T70" s="214"/>
    </row>
    <row r="71" spans="2:20" ht="28.5" customHeight="1">
      <c r="B71" s="213"/>
      <c r="C71" s="208"/>
      <c r="D71" s="208"/>
      <c r="E71" s="208"/>
      <c r="F71" s="208"/>
      <c r="G71" s="245"/>
      <c r="H71" s="245"/>
      <c r="I71" s="245"/>
      <c r="J71" s="245"/>
      <c r="K71" s="208"/>
      <c r="L71" s="208"/>
      <c r="M71" s="208"/>
      <c r="N71" s="208"/>
      <c r="O71" s="208"/>
      <c r="P71" s="208"/>
      <c r="Q71" s="208"/>
      <c r="R71" s="208"/>
      <c r="S71" s="208"/>
      <c r="T71" s="214"/>
    </row>
    <row r="72" spans="2:20" ht="19.5" customHeight="1">
      <c r="B72" s="219"/>
      <c r="C72" s="220"/>
      <c r="D72" s="220"/>
      <c r="E72" s="220"/>
      <c r="F72" s="220"/>
      <c r="G72" s="245"/>
      <c r="H72" s="245"/>
      <c r="I72" s="245"/>
      <c r="J72" s="245"/>
      <c r="K72" s="220"/>
      <c r="L72" s="220"/>
      <c r="M72" s="220"/>
      <c r="N72" s="220"/>
      <c r="O72" s="220"/>
      <c r="P72" s="220"/>
      <c r="Q72" s="220"/>
      <c r="R72" s="220"/>
      <c r="S72" s="220"/>
      <c r="T72" s="221"/>
    </row>
    <row r="75" spans="2:20" ht="19.5" customHeight="1">
      <c r="B75" s="210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2"/>
    </row>
    <row r="76" spans="2:20" ht="28.5" customHeight="1">
      <c r="B76" s="213" t="s">
        <v>41</v>
      </c>
      <c r="C76" s="208"/>
      <c r="D76" s="208"/>
      <c r="E76" s="208"/>
      <c r="F76" s="208"/>
      <c r="G76" s="239" t="s">
        <v>42</v>
      </c>
      <c r="H76" s="239"/>
      <c r="I76" s="239"/>
      <c r="J76" s="239"/>
      <c r="K76" s="239"/>
      <c r="L76" s="239"/>
      <c r="M76" s="239"/>
      <c r="N76" s="239"/>
      <c r="O76" s="240" t="s">
        <v>55</v>
      </c>
      <c r="P76" s="240"/>
      <c r="Q76" s="240"/>
      <c r="R76" s="240"/>
      <c r="S76" s="240"/>
      <c r="T76" s="240"/>
    </row>
    <row r="77" spans="2:20" ht="28.5" customHeight="1">
      <c r="B77" s="213"/>
      <c r="C77" s="208"/>
      <c r="D77" s="208"/>
      <c r="E77" s="208"/>
      <c r="F77" s="208"/>
      <c r="G77" s="241" t="s">
        <v>44</v>
      </c>
      <c r="H77" s="241"/>
      <c r="I77" s="208"/>
      <c r="J77" s="208"/>
      <c r="K77" s="241" t="s">
        <v>45</v>
      </c>
      <c r="L77" s="241"/>
      <c r="M77" s="241"/>
      <c r="N77" s="208"/>
      <c r="O77" s="241" t="s">
        <v>46</v>
      </c>
      <c r="P77" s="241"/>
      <c r="Q77" s="208"/>
      <c r="R77" s="242" t="s">
        <v>47</v>
      </c>
      <c r="S77" s="242"/>
      <c r="T77" s="214"/>
    </row>
    <row r="78" spans="2:20" ht="28.5" customHeight="1">
      <c r="B78" s="215" t="s">
        <v>48</v>
      </c>
      <c r="C78" s="244" t="str">
        <f>C13</f>
        <v>Uher-Muller</v>
      </c>
      <c r="D78" s="244"/>
      <c r="E78" s="208"/>
      <c r="F78" s="208"/>
      <c r="G78" s="243">
        <v>21</v>
      </c>
      <c r="H78" s="243"/>
      <c r="I78" s="208"/>
      <c r="J78" s="208"/>
      <c r="K78" s="243">
        <v>21</v>
      </c>
      <c r="L78" s="243"/>
      <c r="M78" s="243"/>
      <c r="N78" s="208"/>
      <c r="O78" s="243"/>
      <c r="P78" s="243"/>
      <c r="Q78" s="208"/>
      <c r="R78" s="243"/>
      <c r="S78" s="243"/>
      <c r="T78" s="214"/>
    </row>
    <row r="79" spans="2:20" ht="5.25" customHeight="1">
      <c r="B79" s="215"/>
      <c r="C79" s="216"/>
      <c r="D79" s="216"/>
      <c r="E79" s="208"/>
      <c r="F79" s="208"/>
      <c r="G79" s="217"/>
      <c r="H79" s="217"/>
      <c r="I79" s="208"/>
      <c r="J79" s="208"/>
      <c r="K79" s="217"/>
      <c r="L79" s="217"/>
      <c r="M79" s="217"/>
      <c r="N79" s="208"/>
      <c r="O79" s="217"/>
      <c r="P79" s="217"/>
      <c r="Q79" s="208"/>
      <c r="R79" s="217"/>
      <c r="S79" s="217"/>
      <c r="T79" s="214"/>
    </row>
    <row r="80" spans="2:20" ht="28.5" customHeight="1">
      <c r="B80" s="215" t="s">
        <v>49</v>
      </c>
      <c r="C80" s="244" t="str">
        <f>D13</f>
        <v>Šípek-Cirok</v>
      </c>
      <c r="D80" s="244"/>
      <c r="E80" s="208"/>
      <c r="F80" s="208"/>
      <c r="G80" s="243">
        <v>7</v>
      </c>
      <c r="H80" s="243"/>
      <c r="I80" s="208"/>
      <c r="J80" s="208"/>
      <c r="K80" s="243">
        <v>2</v>
      </c>
      <c r="L80" s="243"/>
      <c r="M80" s="243"/>
      <c r="N80" s="208"/>
      <c r="O80" s="243"/>
      <c r="P80" s="243"/>
      <c r="Q80" s="208"/>
      <c r="R80" s="243"/>
      <c r="S80" s="243"/>
      <c r="T80" s="214"/>
    </row>
    <row r="81" spans="2:20" ht="28.5" customHeight="1">
      <c r="B81" s="213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14"/>
    </row>
    <row r="82" spans="2:20" ht="28.5" customHeight="1">
      <c r="B82" s="218" t="s">
        <v>50</v>
      </c>
      <c r="C82" s="243"/>
      <c r="D82" s="243"/>
      <c r="E82" s="208"/>
      <c r="F82" s="208"/>
      <c r="G82" s="243" t="s">
        <v>51</v>
      </c>
      <c r="H82" s="243"/>
      <c r="I82" s="243"/>
      <c r="J82" s="243"/>
      <c r="K82" s="208"/>
      <c r="L82" s="208"/>
      <c r="M82" s="208"/>
      <c r="N82" s="208"/>
      <c r="O82" s="208"/>
      <c r="P82" s="208"/>
      <c r="Q82" s="208"/>
      <c r="R82" s="208"/>
      <c r="S82" s="208"/>
      <c r="T82" s="214"/>
    </row>
    <row r="83" spans="2:20" ht="28.5" customHeight="1">
      <c r="B83" s="213"/>
      <c r="C83" s="208"/>
      <c r="D83" s="208"/>
      <c r="E83" s="208"/>
      <c r="F83" s="208"/>
      <c r="G83" s="245"/>
      <c r="H83" s="245"/>
      <c r="I83" s="245"/>
      <c r="J83" s="245"/>
      <c r="K83" s="208"/>
      <c r="L83" s="208"/>
      <c r="M83" s="208"/>
      <c r="N83" s="208"/>
      <c r="O83" s="208"/>
      <c r="P83" s="208"/>
      <c r="Q83" s="208"/>
      <c r="R83" s="208"/>
      <c r="S83" s="208"/>
      <c r="T83" s="214"/>
    </row>
    <row r="84" spans="2:20" ht="12.75" customHeight="1">
      <c r="B84" s="219"/>
      <c r="C84" s="220"/>
      <c r="D84" s="220"/>
      <c r="E84" s="220"/>
      <c r="F84" s="220"/>
      <c r="G84" s="245"/>
      <c r="H84" s="245"/>
      <c r="I84" s="245"/>
      <c r="J84" s="245"/>
      <c r="K84" s="220"/>
      <c r="L84" s="220"/>
      <c r="M84" s="220"/>
      <c r="N84" s="220"/>
      <c r="O84" s="220"/>
      <c r="P84" s="220"/>
      <c r="Q84" s="220"/>
      <c r="R84" s="220"/>
      <c r="S84" s="220"/>
      <c r="T84" s="221"/>
    </row>
    <row r="87" spans="2:20" ht="17.25" customHeight="1"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2"/>
    </row>
    <row r="88" spans="2:20" ht="28.5" customHeight="1">
      <c r="B88" s="213" t="s">
        <v>41</v>
      </c>
      <c r="C88" s="208"/>
      <c r="D88" s="208"/>
      <c r="E88" s="208"/>
      <c r="F88" s="208"/>
      <c r="G88" s="239" t="s">
        <v>42</v>
      </c>
      <c r="H88" s="239"/>
      <c r="I88" s="239"/>
      <c r="J88" s="239"/>
      <c r="K88" s="239"/>
      <c r="L88" s="239"/>
      <c r="M88" s="239"/>
      <c r="N88" s="239"/>
      <c r="O88" s="240" t="s">
        <v>56</v>
      </c>
      <c r="P88" s="240"/>
      <c r="Q88" s="240"/>
      <c r="R88" s="240"/>
      <c r="S88" s="240"/>
      <c r="T88" s="240"/>
    </row>
    <row r="89" spans="2:20" ht="28.5" customHeight="1">
      <c r="B89" s="213"/>
      <c r="C89" s="208"/>
      <c r="D89" s="208"/>
      <c r="E89" s="208"/>
      <c r="F89" s="208"/>
      <c r="G89" s="241" t="s">
        <v>44</v>
      </c>
      <c r="H89" s="241"/>
      <c r="I89" s="208"/>
      <c r="J89" s="208"/>
      <c r="K89" s="241" t="s">
        <v>45</v>
      </c>
      <c r="L89" s="241"/>
      <c r="M89" s="241"/>
      <c r="N89" s="208"/>
      <c r="O89" s="241" t="s">
        <v>46</v>
      </c>
      <c r="P89" s="241"/>
      <c r="Q89" s="208"/>
      <c r="R89" s="242" t="s">
        <v>47</v>
      </c>
      <c r="S89" s="242"/>
      <c r="T89" s="214"/>
    </row>
    <row r="90" spans="2:20" ht="28.5" customHeight="1">
      <c r="B90" s="215" t="s">
        <v>48</v>
      </c>
      <c r="C90" s="244" t="str">
        <f>C14</f>
        <v>Nejezchlebová-Schafferová</v>
      </c>
      <c r="D90" s="244"/>
      <c r="E90" s="208"/>
      <c r="F90" s="208"/>
      <c r="G90" s="243">
        <v>21</v>
      </c>
      <c r="H90" s="243"/>
      <c r="I90" s="208"/>
      <c r="J90" s="208"/>
      <c r="K90" s="243">
        <v>16</v>
      </c>
      <c r="L90" s="243"/>
      <c r="M90" s="243"/>
      <c r="N90" s="208"/>
      <c r="O90" s="243">
        <v>21</v>
      </c>
      <c r="P90" s="243"/>
      <c r="Q90" s="208"/>
      <c r="R90" s="243"/>
      <c r="S90" s="243"/>
      <c r="T90" s="214"/>
    </row>
    <row r="91" spans="2:20" ht="5.25" customHeight="1">
      <c r="B91" s="215"/>
      <c r="C91" s="216"/>
      <c r="D91" s="216"/>
      <c r="E91" s="208"/>
      <c r="F91" s="208"/>
      <c r="G91" s="217"/>
      <c r="H91" s="217"/>
      <c r="I91" s="208"/>
      <c r="J91" s="208"/>
      <c r="K91" s="217"/>
      <c r="L91" s="217"/>
      <c r="M91" s="217"/>
      <c r="N91" s="208"/>
      <c r="O91" s="217"/>
      <c r="P91" s="217"/>
      <c r="Q91" s="208"/>
      <c r="R91" s="217"/>
      <c r="S91" s="217"/>
      <c r="T91" s="214"/>
    </row>
    <row r="92" spans="2:20" ht="28.5" customHeight="1">
      <c r="B92" s="215" t="s">
        <v>49</v>
      </c>
      <c r="C92" s="244" t="str">
        <f>D14</f>
        <v>Klapalová-Štefulíková</v>
      </c>
      <c r="D92" s="244"/>
      <c r="E92" s="208"/>
      <c r="F92" s="208"/>
      <c r="G92" s="243">
        <v>19</v>
      </c>
      <c r="H92" s="243"/>
      <c r="I92" s="208"/>
      <c r="J92" s="208"/>
      <c r="K92" s="243">
        <v>21</v>
      </c>
      <c r="L92" s="243"/>
      <c r="M92" s="243"/>
      <c r="N92" s="208"/>
      <c r="O92" s="243">
        <v>15</v>
      </c>
      <c r="P92" s="243"/>
      <c r="Q92" s="208"/>
      <c r="R92" s="243"/>
      <c r="S92" s="243"/>
      <c r="T92" s="214"/>
    </row>
    <row r="93" spans="2:20" ht="28.5" customHeight="1">
      <c r="B93" s="213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14"/>
    </row>
    <row r="94" spans="2:20" ht="28.5" customHeight="1">
      <c r="B94" s="218" t="s">
        <v>50</v>
      </c>
      <c r="C94" s="243"/>
      <c r="D94" s="243"/>
      <c r="E94" s="208"/>
      <c r="F94" s="208"/>
      <c r="G94" s="243" t="s">
        <v>51</v>
      </c>
      <c r="H94" s="243"/>
      <c r="I94" s="243"/>
      <c r="J94" s="243"/>
      <c r="K94" s="208"/>
      <c r="L94" s="208"/>
      <c r="M94" s="208"/>
      <c r="N94" s="208"/>
      <c r="O94" s="208"/>
      <c r="P94" s="208"/>
      <c r="Q94" s="208"/>
      <c r="R94" s="208"/>
      <c r="S94" s="208"/>
      <c r="T94" s="214"/>
    </row>
    <row r="95" spans="2:20" ht="28.5" customHeight="1">
      <c r="B95" s="213"/>
      <c r="C95" s="208"/>
      <c r="D95" s="208"/>
      <c r="E95" s="208"/>
      <c r="F95" s="208"/>
      <c r="G95" s="245"/>
      <c r="H95" s="245"/>
      <c r="I95" s="245"/>
      <c r="J95" s="245"/>
      <c r="K95" s="208"/>
      <c r="L95" s="208"/>
      <c r="M95" s="208"/>
      <c r="N95" s="208"/>
      <c r="O95" s="208"/>
      <c r="P95" s="208"/>
      <c r="Q95" s="208"/>
      <c r="R95" s="208"/>
      <c r="S95" s="208"/>
      <c r="T95" s="214"/>
    </row>
    <row r="96" spans="2:20" ht="12.75" customHeight="1">
      <c r="B96" s="219"/>
      <c r="C96" s="220"/>
      <c r="D96" s="220"/>
      <c r="E96" s="220"/>
      <c r="F96" s="220"/>
      <c r="G96" s="245"/>
      <c r="H96" s="245"/>
      <c r="I96" s="245"/>
      <c r="J96" s="245"/>
      <c r="K96" s="220"/>
      <c r="L96" s="220"/>
      <c r="M96" s="220"/>
      <c r="N96" s="220"/>
      <c r="O96" s="220"/>
      <c r="P96" s="220"/>
      <c r="Q96" s="220"/>
      <c r="R96" s="220"/>
      <c r="S96" s="220"/>
      <c r="T96" s="221"/>
    </row>
    <row r="99" spans="2:20" ht="28.5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2"/>
    </row>
    <row r="100" spans="2:20" ht="28.5" customHeight="1">
      <c r="B100" s="213" t="s">
        <v>41</v>
      </c>
      <c r="C100" s="208"/>
      <c r="D100" s="208"/>
      <c r="E100" s="208"/>
      <c r="F100" s="208"/>
      <c r="G100" s="239" t="s">
        <v>42</v>
      </c>
      <c r="H100" s="239"/>
      <c r="I100" s="239"/>
      <c r="J100" s="239"/>
      <c r="K100" s="239"/>
      <c r="L100" s="239"/>
      <c r="M100" s="239"/>
      <c r="N100" s="239"/>
      <c r="O100" s="240" t="s">
        <v>57</v>
      </c>
      <c r="P100" s="240"/>
      <c r="Q100" s="240"/>
      <c r="R100" s="240"/>
      <c r="S100" s="240"/>
      <c r="T100" s="240"/>
    </row>
    <row r="101" spans="2:20" ht="28.5" customHeight="1">
      <c r="B101" s="213"/>
      <c r="C101" s="208"/>
      <c r="D101" s="208"/>
      <c r="E101" s="208"/>
      <c r="F101" s="208"/>
      <c r="G101" s="241" t="s">
        <v>44</v>
      </c>
      <c r="H101" s="241"/>
      <c r="I101" s="208"/>
      <c r="J101" s="208"/>
      <c r="K101" s="241" t="s">
        <v>45</v>
      </c>
      <c r="L101" s="241"/>
      <c r="M101" s="241"/>
      <c r="N101" s="208"/>
      <c r="O101" s="241" t="s">
        <v>46</v>
      </c>
      <c r="P101" s="241"/>
      <c r="Q101" s="208"/>
      <c r="R101" s="242" t="s">
        <v>47</v>
      </c>
      <c r="S101" s="242"/>
      <c r="T101" s="214"/>
    </row>
    <row r="102" spans="2:20" ht="28.5" customHeight="1">
      <c r="B102" s="215" t="s">
        <v>48</v>
      </c>
      <c r="C102" s="244" t="str">
        <f>C15</f>
        <v>Prek Šimon-Schafferová</v>
      </c>
      <c r="D102" s="244"/>
      <c r="E102" s="208"/>
      <c r="F102" s="208"/>
      <c r="G102" s="243">
        <v>18</v>
      </c>
      <c r="H102" s="243"/>
      <c r="I102" s="208"/>
      <c r="J102" s="208"/>
      <c r="K102" s="243">
        <v>21</v>
      </c>
      <c r="L102" s="243"/>
      <c r="M102" s="243"/>
      <c r="N102" s="208"/>
      <c r="O102" s="243">
        <v>9</v>
      </c>
      <c r="P102" s="243"/>
      <c r="Q102" s="208"/>
      <c r="R102" s="243">
        <v>1</v>
      </c>
      <c r="S102" s="243"/>
      <c r="T102" s="214"/>
    </row>
    <row r="103" spans="2:20" ht="6" customHeight="1">
      <c r="B103" s="215"/>
      <c r="C103" s="216"/>
      <c r="D103" s="216"/>
      <c r="E103" s="208"/>
      <c r="F103" s="208"/>
      <c r="G103" s="217"/>
      <c r="H103" s="217"/>
      <c r="I103" s="208"/>
      <c r="J103" s="208"/>
      <c r="K103" s="217"/>
      <c r="L103" s="217"/>
      <c r="M103" s="217"/>
      <c r="N103" s="208"/>
      <c r="O103" s="217"/>
      <c r="P103" s="217"/>
      <c r="Q103" s="208"/>
      <c r="R103" s="217"/>
      <c r="S103" s="217"/>
      <c r="T103" s="214"/>
    </row>
    <row r="104" spans="2:20" ht="28.5" customHeight="1">
      <c r="B104" s="215" t="s">
        <v>49</v>
      </c>
      <c r="C104" s="244" t="str">
        <f>D15</f>
        <v>Brázda-Kračmarová</v>
      </c>
      <c r="D104" s="244"/>
      <c r="E104" s="208"/>
      <c r="F104" s="208"/>
      <c r="G104" s="243">
        <v>21</v>
      </c>
      <c r="H104" s="243"/>
      <c r="I104" s="208"/>
      <c r="J104" s="208"/>
      <c r="K104" s="243">
        <v>15</v>
      </c>
      <c r="L104" s="243"/>
      <c r="M104" s="243"/>
      <c r="N104" s="208"/>
      <c r="O104" s="243">
        <v>21</v>
      </c>
      <c r="P104" s="243"/>
      <c r="Q104" s="208"/>
      <c r="R104" s="243">
        <v>2</v>
      </c>
      <c r="S104" s="243"/>
      <c r="T104" s="214"/>
    </row>
    <row r="105" spans="2:20" ht="28.5" customHeight="1">
      <c r="B105" s="213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14"/>
    </row>
    <row r="106" spans="2:20" ht="28.5" customHeight="1">
      <c r="B106" s="218" t="s">
        <v>50</v>
      </c>
      <c r="C106" s="243"/>
      <c r="D106" s="243"/>
      <c r="E106" s="208"/>
      <c r="F106" s="208"/>
      <c r="G106" s="243" t="s">
        <v>51</v>
      </c>
      <c r="H106" s="243"/>
      <c r="I106" s="243"/>
      <c r="J106" s="243"/>
      <c r="K106" s="208"/>
      <c r="L106" s="208"/>
      <c r="M106" s="208"/>
      <c r="N106" s="208"/>
      <c r="O106" s="208"/>
      <c r="P106" s="208"/>
      <c r="Q106" s="208"/>
      <c r="R106" s="208"/>
      <c r="S106" s="208"/>
      <c r="T106" s="214"/>
    </row>
    <row r="107" spans="2:20" ht="28.5" customHeight="1">
      <c r="B107" s="213"/>
      <c r="C107" s="208"/>
      <c r="D107" s="208"/>
      <c r="E107" s="208"/>
      <c r="F107" s="208"/>
      <c r="G107" s="245"/>
      <c r="H107" s="245"/>
      <c r="I107" s="245"/>
      <c r="J107" s="245"/>
      <c r="K107" s="208"/>
      <c r="L107" s="208"/>
      <c r="M107" s="208"/>
      <c r="N107" s="208"/>
      <c r="O107" s="208"/>
      <c r="P107" s="208"/>
      <c r="Q107" s="208"/>
      <c r="R107" s="208"/>
      <c r="S107" s="208"/>
      <c r="T107" s="214"/>
    </row>
    <row r="108" spans="2:20" ht="28.5" customHeight="1">
      <c r="B108" s="219"/>
      <c r="C108" s="220"/>
      <c r="D108" s="220"/>
      <c r="E108" s="220"/>
      <c r="F108" s="220"/>
      <c r="G108" s="245"/>
      <c r="H108" s="245"/>
      <c r="I108" s="245"/>
      <c r="J108" s="245"/>
      <c r="K108" s="220"/>
      <c r="L108" s="220"/>
      <c r="M108" s="220"/>
      <c r="N108" s="220"/>
      <c r="O108" s="220"/>
      <c r="P108" s="220"/>
      <c r="Q108" s="220"/>
      <c r="R108" s="220"/>
      <c r="S108" s="220"/>
      <c r="T108" s="221"/>
    </row>
  </sheetData>
  <sheetProtection selectLockedCells="1" selectUnlockedCells="1"/>
  <mergeCells count="148">
    <mergeCell ref="C106:D106"/>
    <mergeCell ref="G106:J106"/>
    <mergeCell ref="G107:J108"/>
    <mergeCell ref="R102:S102"/>
    <mergeCell ref="C104:D104"/>
    <mergeCell ref="G104:H104"/>
    <mergeCell ref="K104:M104"/>
    <mergeCell ref="O104:P104"/>
    <mergeCell ref="R104:S104"/>
    <mergeCell ref="C102:D102"/>
    <mergeCell ref="G102:H102"/>
    <mergeCell ref="K102:M102"/>
    <mergeCell ref="O102:P102"/>
    <mergeCell ref="O100:T100"/>
    <mergeCell ref="G101:H101"/>
    <mergeCell ref="K101:M101"/>
    <mergeCell ref="O101:P101"/>
    <mergeCell ref="R101:S101"/>
    <mergeCell ref="C94:D94"/>
    <mergeCell ref="G94:J94"/>
    <mergeCell ref="G95:J96"/>
    <mergeCell ref="G100:N100"/>
    <mergeCell ref="R90:S90"/>
    <mergeCell ref="C92:D92"/>
    <mergeCell ref="G92:H92"/>
    <mergeCell ref="K92:M92"/>
    <mergeCell ref="O92:P92"/>
    <mergeCell ref="R92:S92"/>
    <mergeCell ref="C90:D90"/>
    <mergeCell ref="G90:H90"/>
    <mergeCell ref="K90:M90"/>
    <mergeCell ref="O90:P90"/>
    <mergeCell ref="O88:T88"/>
    <mergeCell ref="G89:H89"/>
    <mergeCell ref="K89:M89"/>
    <mergeCell ref="O89:P89"/>
    <mergeCell ref="R89:S89"/>
    <mergeCell ref="C82:D82"/>
    <mergeCell ref="G82:J82"/>
    <mergeCell ref="G83:J84"/>
    <mergeCell ref="G88:N88"/>
    <mergeCell ref="R78:S78"/>
    <mergeCell ref="C80:D80"/>
    <mergeCell ref="G80:H80"/>
    <mergeCell ref="K80:M80"/>
    <mergeCell ref="O80:P80"/>
    <mergeCell ref="R80:S80"/>
    <mergeCell ref="C78:D78"/>
    <mergeCell ref="G78:H78"/>
    <mergeCell ref="K78:M78"/>
    <mergeCell ref="O78:P78"/>
    <mergeCell ref="O76:T76"/>
    <mergeCell ref="G77:H77"/>
    <mergeCell ref="K77:M77"/>
    <mergeCell ref="O77:P77"/>
    <mergeCell ref="R77:S77"/>
    <mergeCell ref="C70:D70"/>
    <mergeCell ref="G70:J70"/>
    <mergeCell ref="G71:J72"/>
    <mergeCell ref="G76:N76"/>
    <mergeCell ref="R66:S66"/>
    <mergeCell ref="C68:D68"/>
    <mergeCell ref="G68:H68"/>
    <mergeCell ref="K68:M68"/>
    <mergeCell ref="O68:P68"/>
    <mergeCell ref="R68:S68"/>
    <mergeCell ref="C66:D66"/>
    <mergeCell ref="G66:H66"/>
    <mergeCell ref="K66:M66"/>
    <mergeCell ref="O66:P66"/>
    <mergeCell ref="O64:T64"/>
    <mergeCell ref="G65:H65"/>
    <mergeCell ref="K65:M65"/>
    <mergeCell ref="O65:P65"/>
    <mergeCell ref="R65:S65"/>
    <mergeCell ref="C57:D57"/>
    <mergeCell ref="G57:J57"/>
    <mergeCell ref="G58:J59"/>
    <mergeCell ref="G64:N64"/>
    <mergeCell ref="R53:S53"/>
    <mergeCell ref="C55:D55"/>
    <mergeCell ref="G55:H55"/>
    <mergeCell ref="K55:M55"/>
    <mergeCell ref="O55:P55"/>
    <mergeCell ref="R55:S55"/>
    <mergeCell ref="C53:D53"/>
    <mergeCell ref="G53:H53"/>
    <mergeCell ref="K53:M53"/>
    <mergeCell ref="O53:P53"/>
    <mergeCell ref="O51:T51"/>
    <mergeCell ref="G52:H52"/>
    <mergeCell ref="K52:M52"/>
    <mergeCell ref="O52:P52"/>
    <mergeCell ref="R52:S52"/>
    <mergeCell ref="C45:D45"/>
    <mergeCell ref="G45:J45"/>
    <mergeCell ref="G46:J47"/>
    <mergeCell ref="G51:N51"/>
    <mergeCell ref="R41:S41"/>
    <mergeCell ref="C43:D43"/>
    <mergeCell ref="G43:H43"/>
    <mergeCell ref="K43:M43"/>
    <mergeCell ref="O43:P43"/>
    <mergeCell ref="R43:S43"/>
    <mergeCell ref="C41:D41"/>
    <mergeCell ref="G41:H41"/>
    <mergeCell ref="K41:M41"/>
    <mergeCell ref="O41:P41"/>
    <mergeCell ref="O39:T39"/>
    <mergeCell ref="G40:H40"/>
    <mergeCell ref="K40:M40"/>
    <mergeCell ref="O40:P40"/>
    <mergeCell ref="R40:S40"/>
    <mergeCell ref="C33:D33"/>
    <mergeCell ref="G33:J33"/>
    <mergeCell ref="G34:J35"/>
    <mergeCell ref="G39:N39"/>
    <mergeCell ref="R29:S29"/>
    <mergeCell ref="C31:D31"/>
    <mergeCell ref="G31:H31"/>
    <mergeCell ref="K31:M31"/>
    <mergeCell ref="O31:P31"/>
    <mergeCell ref="R31:S31"/>
    <mergeCell ref="C29:D29"/>
    <mergeCell ref="G29:H29"/>
    <mergeCell ref="K29:M29"/>
    <mergeCell ref="O29:P29"/>
    <mergeCell ref="G27:N27"/>
    <mergeCell ref="O27:T27"/>
    <mergeCell ref="G28:H28"/>
    <mergeCell ref="K28:M28"/>
    <mergeCell ref="O28:P28"/>
    <mergeCell ref="R28:S28"/>
    <mergeCell ref="E8:G8"/>
    <mergeCell ref="H8:J8"/>
    <mergeCell ref="K8:M8"/>
    <mergeCell ref="C16:M16"/>
    <mergeCell ref="D5:P5"/>
    <mergeCell ref="Q5:R5"/>
    <mergeCell ref="D6:P6"/>
    <mergeCell ref="E7:M7"/>
    <mergeCell ref="N7:O7"/>
    <mergeCell ref="P7:Q7"/>
    <mergeCell ref="R7:S7"/>
    <mergeCell ref="B2:T2"/>
    <mergeCell ref="D3:T3"/>
    <mergeCell ref="D4:P4"/>
    <mergeCell ref="Q4:R4"/>
  </mergeCells>
  <printOptions horizontalCentered="1"/>
  <pageMargins left="0" right="0" top="0.6694444444444444" bottom="0.39375" header="0.5118055555555555" footer="0.39375"/>
  <pageSetup horizontalDpi="300" verticalDpi="300" orientation="landscape" paperSize="9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U108"/>
  <sheetViews>
    <sheetView zoomScale="75" zoomScaleNormal="75" workbookViewId="0" topLeftCell="A1">
      <selection activeCell="Q57" sqref="Q57"/>
    </sheetView>
  </sheetViews>
  <sheetFormatPr defaultColWidth="9.00390625" defaultRowHeight="12.75"/>
  <cols>
    <col min="1" max="1" width="1.37890625" style="151" customWidth="1"/>
    <col min="2" max="2" width="9.125" style="151" customWidth="1"/>
    <col min="3" max="3" width="27.75390625" style="151" customWidth="1"/>
    <col min="4" max="4" width="30.125" style="151" customWidth="1"/>
    <col min="5" max="5" width="3.75390625" style="151" customWidth="1"/>
    <col min="6" max="6" width="0.875" style="151" customWidth="1"/>
    <col min="7" max="8" width="3.75390625" style="151" customWidth="1"/>
    <col min="9" max="9" width="0.875" style="151" customWidth="1"/>
    <col min="10" max="11" width="3.75390625" style="151" customWidth="1"/>
    <col min="12" max="12" width="0.875" style="151" customWidth="1"/>
    <col min="13" max="13" width="3.75390625" style="151" customWidth="1"/>
    <col min="14" max="19" width="5.75390625" style="151" customWidth="1"/>
    <col min="20" max="20" width="15.00390625" style="151" customWidth="1"/>
    <col min="21" max="21" width="2.25390625" style="151" customWidth="1"/>
    <col min="22" max="16384" width="9.125" style="151" customWidth="1"/>
  </cols>
  <sheetData>
    <row r="1" ht="8.25" customHeight="1"/>
    <row r="2" spans="2:20" ht="26.25">
      <c r="B2" s="228" t="s">
        <v>12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2:20" ht="19.5" customHeight="1">
      <c r="B3" s="152" t="s">
        <v>13</v>
      </c>
      <c r="C3" s="153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9.5" customHeight="1">
      <c r="B4" s="154" t="s">
        <v>14</v>
      </c>
      <c r="C4" s="155"/>
      <c r="D4" s="246" t="s">
        <v>58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31" t="s">
        <v>3</v>
      </c>
      <c r="R4" s="231"/>
      <c r="S4" s="156"/>
      <c r="T4" s="157"/>
    </row>
    <row r="5" spans="2:20" ht="19.5" customHeight="1">
      <c r="B5" s="154" t="s">
        <v>15</v>
      </c>
      <c r="C5" s="158"/>
      <c r="D5" s="247" t="s">
        <v>62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33" t="s">
        <v>16</v>
      </c>
      <c r="R5" s="233"/>
      <c r="S5" s="159"/>
      <c r="T5" s="157"/>
    </row>
    <row r="6" spans="2:20" ht="19.5" customHeight="1">
      <c r="B6" s="160" t="s">
        <v>17</v>
      </c>
      <c r="C6" s="161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162"/>
      <c r="R6" s="163"/>
      <c r="S6" s="164"/>
      <c r="T6" s="165" t="s">
        <v>18</v>
      </c>
    </row>
    <row r="7" spans="2:20" ht="24.75" customHeight="1">
      <c r="B7" s="166"/>
      <c r="C7" s="167" t="s">
        <v>19</v>
      </c>
      <c r="D7" s="167" t="s">
        <v>20</v>
      </c>
      <c r="E7" s="235" t="s">
        <v>21</v>
      </c>
      <c r="F7" s="235"/>
      <c r="G7" s="235"/>
      <c r="H7" s="235"/>
      <c r="I7" s="235"/>
      <c r="J7" s="235"/>
      <c r="K7" s="235"/>
      <c r="L7" s="235"/>
      <c r="M7" s="235"/>
      <c r="N7" s="236" t="s">
        <v>22</v>
      </c>
      <c r="O7" s="236"/>
      <c r="P7" s="236" t="s">
        <v>7</v>
      </c>
      <c r="Q7" s="236"/>
      <c r="R7" s="236" t="s">
        <v>23</v>
      </c>
      <c r="S7" s="236"/>
      <c r="T7" s="168" t="s">
        <v>24</v>
      </c>
    </row>
    <row r="8" spans="2:20" ht="9.75" customHeight="1">
      <c r="B8" s="169"/>
      <c r="C8" s="170"/>
      <c r="D8" s="171"/>
      <c r="E8" s="237">
        <v>1</v>
      </c>
      <c r="F8" s="237"/>
      <c r="G8" s="237"/>
      <c r="H8" s="237">
        <v>2</v>
      </c>
      <c r="I8" s="237"/>
      <c r="J8" s="237"/>
      <c r="K8" s="237">
        <v>3</v>
      </c>
      <c r="L8" s="237"/>
      <c r="M8" s="237"/>
      <c r="N8" s="172"/>
      <c r="O8" s="173"/>
      <c r="P8" s="172"/>
      <c r="Q8" s="173"/>
      <c r="R8" s="172"/>
      <c r="S8" s="173"/>
      <c r="T8" s="174"/>
    </row>
    <row r="9" spans="2:20" ht="30" customHeight="1">
      <c r="B9" s="175" t="s">
        <v>25</v>
      </c>
      <c r="C9" s="176" t="s">
        <v>76</v>
      </c>
      <c r="D9" s="177" t="s">
        <v>89</v>
      </c>
      <c r="E9" s="178">
        <f>G29</f>
        <v>9</v>
      </c>
      <c r="F9" s="179" t="s">
        <v>26</v>
      </c>
      <c r="G9" s="180">
        <f>G31</f>
        <v>21</v>
      </c>
      <c r="H9" s="178">
        <f>K29</f>
        <v>12</v>
      </c>
      <c r="I9" s="179" t="s">
        <v>26</v>
      </c>
      <c r="J9" s="180">
        <f>K31</f>
        <v>21</v>
      </c>
      <c r="K9" s="178">
        <f>O29</f>
        <v>0</v>
      </c>
      <c r="L9" s="179" t="s">
        <v>26</v>
      </c>
      <c r="M9" s="180">
        <f>O31</f>
        <v>0</v>
      </c>
      <c r="N9" s="181">
        <f aca="true" t="shared" si="0" ref="N9:N15">E9+H9+K9</f>
        <v>21</v>
      </c>
      <c r="O9" s="182">
        <f aca="true" t="shared" si="1" ref="O9:O15">G9+J9+M9</f>
        <v>42</v>
      </c>
      <c r="P9" s="183">
        <f aca="true" t="shared" si="2" ref="P9:P15">IF(E9&gt;G9,1,0)+IF(H9&gt;J9,1,0)+IF(K9&gt;M9,1,0)</f>
        <v>0</v>
      </c>
      <c r="Q9" s="178">
        <f aca="true" t="shared" si="3" ref="Q9:Q15">IF(E9&lt;G9,1,0)+IF(H9&lt;J9,1,0)+IF(K9&lt;M9,1,0)</f>
        <v>2</v>
      </c>
      <c r="R9" s="184">
        <f aca="true" t="shared" si="4" ref="R9:R15">IF(P9=2,1,0)</f>
        <v>0</v>
      </c>
      <c r="S9" s="180">
        <f aca="true" t="shared" si="5" ref="S9:S15">IF(Q9=2,1,0)</f>
        <v>1</v>
      </c>
      <c r="T9" s="185"/>
    </row>
    <row r="10" spans="2:20" ht="30" customHeight="1">
      <c r="B10" s="175" t="s">
        <v>27</v>
      </c>
      <c r="C10" s="176" t="s">
        <v>101</v>
      </c>
      <c r="D10" s="176" t="s">
        <v>113</v>
      </c>
      <c r="E10" s="178">
        <f>G41</f>
        <v>21</v>
      </c>
      <c r="F10" s="178" t="s">
        <v>26</v>
      </c>
      <c r="G10" s="180">
        <f>G43</f>
        <v>13</v>
      </c>
      <c r="H10" s="178">
        <f>K41</f>
        <v>20</v>
      </c>
      <c r="I10" s="178" t="s">
        <v>26</v>
      </c>
      <c r="J10" s="180">
        <f>K43</f>
        <v>22</v>
      </c>
      <c r="K10" s="178">
        <f>O41</f>
        <v>21</v>
      </c>
      <c r="L10" s="178" t="s">
        <v>26</v>
      </c>
      <c r="M10" s="180">
        <f>O43</f>
        <v>11</v>
      </c>
      <c r="N10" s="181">
        <f t="shared" si="0"/>
        <v>62</v>
      </c>
      <c r="O10" s="182">
        <f t="shared" si="1"/>
        <v>46</v>
      </c>
      <c r="P10" s="183">
        <f t="shared" si="2"/>
        <v>2</v>
      </c>
      <c r="Q10" s="178">
        <f t="shared" si="3"/>
        <v>1</v>
      </c>
      <c r="R10" s="186">
        <f t="shared" si="4"/>
        <v>1</v>
      </c>
      <c r="S10" s="180">
        <f t="shared" si="5"/>
        <v>0</v>
      </c>
      <c r="T10" s="185"/>
    </row>
    <row r="11" spans="2:20" ht="30" customHeight="1">
      <c r="B11" s="175" t="s">
        <v>28</v>
      </c>
      <c r="C11" s="176" t="s">
        <v>79</v>
      </c>
      <c r="D11" s="176" t="s">
        <v>91</v>
      </c>
      <c r="E11" s="178">
        <f>G53</f>
        <v>16</v>
      </c>
      <c r="F11" s="178" t="s">
        <v>26</v>
      </c>
      <c r="G11" s="180">
        <f>G55</f>
        <v>21</v>
      </c>
      <c r="H11" s="178">
        <f>K53</f>
        <v>5</v>
      </c>
      <c r="I11" s="178" t="s">
        <v>26</v>
      </c>
      <c r="J11" s="180">
        <f>K55</f>
        <v>21</v>
      </c>
      <c r="K11" s="178">
        <f>O53</f>
        <v>0</v>
      </c>
      <c r="L11" s="178" t="s">
        <v>26</v>
      </c>
      <c r="M11" s="180">
        <f>O55</f>
        <v>0</v>
      </c>
      <c r="N11" s="181">
        <f t="shared" si="0"/>
        <v>21</v>
      </c>
      <c r="O11" s="182">
        <f t="shared" si="1"/>
        <v>42</v>
      </c>
      <c r="P11" s="183">
        <f t="shared" si="2"/>
        <v>0</v>
      </c>
      <c r="Q11" s="178">
        <f t="shared" si="3"/>
        <v>2</v>
      </c>
      <c r="R11" s="186">
        <f t="shared" si="4"/>
        <v>0</v>
      </c>
      <c r="S11" s="180">
        <f t="shared" si="5"/>
        <v>1</v>
      </c>
      <c r="T11" s="185"/>
    </row>
    <row r="12" spans="2:20" ht="30" customHeight="1">
      <c r="B12" s="175" t="s">
        <v>29</v>
      </c>
      <c r="C12" s="176" t="s">
        <v>102</v>
      </c>
      <c r="D12" s="176" t="s">
        <v>114</v>
      </c>
      <c r="E12" s="178">
        <f>G66</f>
        <v>11</v>
      </c>
      <c r="F12" s="178" t="s">
        <v>26</v>
      </c>
      <c r="G12" s="180">
        <f>G68</f>
        <v>21</v>
      </c>
      <c r="H12" s="178">
        <f>K66</f>
        <v>18</v>
      </c>
      <c r="I12" s="178" t="s">
        <v>26</v>
      </c>
      <c r="J12" s="180">
        <f>K68</f>
        <v>21</v>
      </c>
      <c r="K12" s="178">
        <f>O66</f>
        <v>0</v>
      </c>
      <c r="L12" s="178" t="s">
        <v>26</v>
      </c>
      <c r="M12" s="180">
        <f>O68</f>
        <v>0</v>
      </c>
      <c r="N12" s="181">
        <f t="shared" si="0"/>
        <v>29</v>
      </c>
      <c r="O12" s="182">
        <f t="shared" si="1"/>
        <v>42</v>
      </c>
      <c r="P12" s="183">
        <f t="shared" si="2"/>
        <v>0</v>
      </c>
      <c r="Q12" s="178">
        <f t="shared" si="3"/>
        <v>2</v>
      </c>
      <c r="R12" s="186">
        <f t="shared" si="4"/>
        <v>0</v>
      </c>
      <c r="S12" s="180">
        <f t="shared" si="5"/>
        <v>1</v>
      </c>
      <c r="T12" s="185"/>
    </row>
    <row r="13" spans="2:20" ht="30" customHeight="1">
      <c r="B13" s="175" t="s">
        <v>30</v>
      </c>
      <c r="C13" s="176" t="s">
        <v>103</v>
      </c>
      <c r="D13" s="176" t="s">
        <v>93</v>
      </c>
      <c r="E13" s="178">
        <f>G78</f>
        <v>21</v>
      </c>
      <c r="F13" s="178" t="s">
        <v>26</v>
      </c>
      <c r="G13" s="180">
        <f>G80</f>
        <v>11</v>
      </c>
      <c r="H13" s="178">
        <f>K78</f>
        <v>21</v>
      </c>
      <c r="I13" s="178" t="s">
        <v>26</v>
      </c>
      <c r="J13" s="180">
        <f>K80</f>
        <v>9</v>
      </c>
      <c r="K13" s="178">
        <f>O78</f>
        <v>0</v>
      </c>
      <c r="L13" s="178" t="s">
        <v>26</v>
      </c>
      <c r="M13" s="180">
        <f>O80</f>
        <v>0</v>
      </c>
      <c r="N13" s="181">
        <f t="shared" si="0"/>
        <v>42</v>
      </c>
      <c r="O13" s="182">
        <f t="shared" si="1"/>
        <v>20</v>
      </c>
      <c r="P13" s="183">
        <f t="shared" si="2"/>
        <v>2</v>
      </c>
      <c r="Q13" s="178">
        <f t="shared" si="3"/>
        <v>0</v>
      </c>
      <c r="R13" s="186">
        <f t="shared" si="4"/>
        <v>1</v>
      </c>
      <c r="S13" s="180">
        <f t="shared" si="5"/>
        <v>0</v>
      </c>
      <c r="T13" s="185"/>
    </row>
    <row r="14" spans="2:20" ht="30" customHeight="1">
      <c r="B14" s="175" t="s">
        <v>31</v>
      </c>
      <c r="C14" s="176" t="s">
        <v>104</v>
      </c>
      <c r="D14" s="176" t="s">
        <v>94</v>
      </c>
      <c r="E14" s="178">
        <f>G90</f>
        <v>6</v>
      </c>
      <c r="F14" s="178" t="s">
        <v>26</v>
      </c>
      <c r="G14" s="180">
        <f>G92</f>
        <v>21</v>
      </c>
      <c r="H14" s="178">
        <f>K90</f>
        <v>9</v>
      </c>
      <c r="I14" s="178" t="s">
        <v>26</v>
      </c>
      <c r="J14" s="180">
        <f>K92</f>
        <v>21</v>
      </c>
      <c r="K14" s="178">
        <f>O90</f>
        <v>0</v>
      </c>
      <c r="L14" s="178" t="s">
        <v>26</v>
      </c>
      <c r="M14" s="180">
        <f>O92</f>
        <v>0</v>
      </c>
      <c r="N14" s="181">
        <f t="shared" si="0"/>
        <v>15</v>
      </c>
      <c r="O14" s="182">
        <f t="shared" si="1"/>
        <v>42</v>
      </c>
      <c r="P14" s="183">
        <f t="shared" si="2"/>
        <v>0</v>
      </c>
      <c r="Q14" s="178">
        <f t="shared" si="3"/>
        <v>2</v>
      </c>
      <c r="R14" s="186">
        <f t="shared" si="4"/>
        <v>0</v>
      </c>
      <c r="S14" s="180">
        <f t="shared" si="5"/>
        <v>1</v>
      </c>
      <c r="T14" s="185"/>
    </row>
    <row r="15" spans="2:20" ht="30" customHeight="1">
      <c r="B15" s="187" t="s">
        <v>32</v>
      </c>
      <c r="C15" s="188" t="s">
        <v>81</v>
      </c>
      <c r="D15" s="188" t="s">
        <v>95</v>
      </c>
      <c r="E15" s="189">
        <f>G102</f>
        <v>7</v>
      </c>
      <c r="F15" s="190" t="s">
        <v>26</v>
      </c>
      <c r="G15" s="191">
        <f>G104</f>
        <v>21</v>
      </c>
      <c r="H15" s="189">
        <f>K102</f>
        <v>9</v>
      </c>
      <c r="I15" s="190" t="s">
        <v>26</v>
      </c>
      <c r="J15" s="191">
        <f>K104</f>
        <v>21</v>
      </c>
      <c r="K15" s="189">
        <f>O102</f>
        <v>0</v>
      </c>
      <c r="L15" s="190" t="s">
        <v>26</v>
      </c>
      <c r="M15" s="191">
        <f>O104</f>
        <v>0</v>
      </c>
      <c r="N15" s="181">
        <f t="shared" si="0"/>
        <v>16</v>
      </c>
      <c r="O15" s="182">
        <f t="shared" si="1"/>
        <v>42</v>
      </c>
      <c r="P15" s="183">
        <f t="shared" si="2"/>
        <v>0</v>
      </c>
      <c r="Q15" s="178">
        <f t="shared" si="3"/>
        <v>2</v>
      </c>
      <c r="R15" s="192">
        <f t="shared" si="4"/>
        <v>0</v>
      </c>
      <c r="S15" s="180">
        <f t="shared" si="5"/>
        <v>1</v>
      </c>
      <c r="T15" s="193"/>
    </row>
    <row r="16" spans="2:20" ht="34.5" customHeight="1">
      <c r="B16" s="194" t="s">
        <v>33</v>
      </c>
      <c r="C16" s="238" t="str">
        <f>IF(R16&gt;S16,D4,IF(S16&gt;R16,D5,"remíza"))</f>
        <v>BC66 Ivančice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195">
        <f aca="true" t="shared" si="6" ref="N16:S16">SUM(N9:N15)</f>
        <v>206</v>
      </c>
      <c r="O16" s="196">
        <f t="shared" si="6"/>
        <v>276</v>
      </c>
      <c r="P16" s="195">
        <f t="shared" si="6"/>
        <v>4</v>
      </c>
      <c r="Q16" s="197">
        <f t="shared" si="6"/>
        <v>11</v>
      </c>
      <c r="R16" s="195">
        <f t="shared" si="6"/>
        <v>2</v>
      </c>
      <c r="S16" s="196">
        <f t="shared" si="6"/>
        <v>5</v>
      </c>
      <c r="T16" s="198"/>
    </row>
    <row r="17" spans="2:20" ht="15">
      <c r="B17" s="199" t="s">
        <v>34</v>
      </c>
      <c r="C17" s="200"/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2" t="s">
        <v>35</v>
      </c>
    </row>
    <row r="18" spans="2:20" ht="12.75">
      <c r="B18" s="203" t="s">
        <v>36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</row>
    <row r="19" spans="2:20" ht="12.75"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</row>
    <row r="20" spans="2:20" ht="19.5" customHeight="1">
      <c r="B20" s="204" t="s">
        <v>37</v>
      </c>
      <c r="C20" s="200" t="s">
        <v>38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</row>
    <row r="21" spans="2:20" ht="19.5" customHeight="1">
      <c r="B21" s="205"/>
      <c r="C21" s="200" t="s">
        <v>38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</row>
    <row r="22" spans="2:20" ht="12.75"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</row>
    <row r="23" spans="2:21" ht="12.75">
      <c r="B23" s="206" t="s">
        <v>39</v>
      </c>
      <c r="C23" s="200"/>
      <c r="D23" s="207"/>
      <c r="E23" s="206" t="s">
        <v>40</v>
      </c>
      <c r="F23" s="206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</row>
    <row r="24" spans="2:21" ht="12.75">
      <c r="B24" s="209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</row>
    <row r="25" spans="2:21" ht="12.75">
      <c r="B25" s="209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</row>
    <row r="26" spans="2:21" ht="12.75">
      <c r="B26" s="210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2"/>
      <c r="U26" s="208"/>
    </row>
    <row r="27" spans="2:20" ht="28.5" customHeight="1">
      <c r="B27" s="213" t="s">
        <v>41</v>
      </c>
      <c r="C27" s="208"/>
      <c r="D27" s="208"/>
      <c r="E27" s="208"/>
      <c r="F27" s="208"/>
      <c r="G27" s="239" t="s">
        <v>42</v>
      </c>
      <c r="H27" s="239"/>
      <c r="I27" s="239"/>
      <c r="J27" s="239"/>
      <c r="K27" s="239"/>
      <c r="L27" s="239"/>
      <c r="M27" s="239"/>
      <c r="N27" s="239"/>
      <c r="O27" s="240" t="s">
        <v>43</v>
      </c>
      <c r="P27" s="240"/>
      <c r="Q27" s="240"/>
      <c r="R27" s="240"/>
      <c r="S27" s="240"/>
      <c r="T27" s="240"/>
    </row>
    <row r="28" spans="2:20" ht="28.5" customHeight="1">
      <c r="B28" s="213"/>
      <c r="C28" s="208"/>
      <c r="D28" s="208"/>
      <c r="E28" s="208"/>
      <c r="F28" s="208"/>
      <c r="G28" s="241" t="s">
        <v>44</v>
      </c>
      <c r="H28" s="241"/>
      <c r="I28" s="208"/>
      <c r="J28" s="208"/>
      <c r="K28" s="241" t="s">
        <v>45</v>
      </c>
      <c r="L28" s="241"/>
      <c r="M28" s="241"/>
      <c r="N28" s="208"/>
      <c r="O28" s="241" t="s">
        <v>46</v>
      </c>
      <c r="P28" s="241"/>
      <c r="Q28" s="208"/>
      <c r="R28" s="242" t="s">
        <v>47</v>
      </c>
      <c r="S28" s="242"/>
      <c r="T28" s="214"/>
    </row>
    <row r="29" spans="2:20" ht="28.5" customHeight="1">
      <c r="B29" s="215" t="s">
        <v>48</v>
      </c>
      <c r="C29" s="244" t="str">
        <f>C9</f>
        <v>Smutný</v>
      </c>
      <c r="D29" s="244"/>
      <c r="E29" s="208"/>
      <c r="F29" s="208"/>
      <c r="G29" s="243">
        <v>9</v>
      </c>
      <c r="H29" s="243"/>
      <c r="I29" s="208"/>
      <c r="J29" s="208"/>
      <c r="K29" s="243">
        <v>12</v>
      </c>
      <c r="L29" s="243"/>
      <c r="M29" s="243"/>
      <c r="N29" s="208"/>
      <c r="O29" s="243"/>
      <c r="P29" s="243"/>
      <c r="Q29" s="208"/>
      <c r="R29" s="243"/>
      <c r="S29" s="243"/>
      <c r="T29" s="214"/>
    </row>
    <row r="30" spans="2:20" ht="6" customHeight="1">
      <c r="B30" s="215"/>
      <c r="C30" s="216"/>
      <c r="D30" s="216"/>
      <c r="E30" s="208"/>
      <c r="F30" s="208"/>
      <c r="G30" s="217"/>
      <c r="H30" s="217"/>
      <c r="I30" s="208"/>
      <c r="J30" s="208"/>
      <c r="K30" s="217"/>
      <c r="L30" s="217"/>
      <c r="M30" s="217"/>
      <c r="N30" s="208"/>
      <c r="O30" s="217"/>
      <c r="P30" s="217"/>
      <c r="Q30" s="208"/>
      <c r="R30" s="217"/>
      <c r="S30" s="217"/>
      <c r="T30" s="214"/>
    </row>
    <row r="31" spans="2:20" ht="28.5" customHeight="1">
      <c r="B31" s="215" t="s">
        <v>49</v>
      </c>
      <c r="C31" s="244" t="str">
        <f>D9</f>
        <v>Brázda</v>
      </c>
      <c r="D31" s="244"/>
      <c r="E31" s="208"/>
      <c r="F31" s="208"/>
      <c r="G31" s="243">
        <v>21</v>
      </c>
      <c r="H31" s="243"/>
      <c r="I31" s="208"/>
      <c r="J31" s="208"/>
      <c r="K31" s="243">
        <v>21</v>
      </c>
      <c r="L31" s="243"/>
      <c r="M31" s="243"/>
      <c r="N31" s="208"/>
      <c r="O31" s="243"/>
      <c r="P31" s="243"/>
      <c r="Q31" s="208"/>
      <c r="R31" s="243"/>
      <c r="S31" s="243"/>
      <c r="T31" s="214"/>
    </row>
    <row r="32" spans="2:20" ht="28.5" customHeight="1">
      <c r="B32" s="213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14"/>
    </row>
    <row r="33" spans="2:20" ht="28.5" customHeight="1">
      <c r="B33" s="218" t="s">
        <v>50</v>
      </c>
      <c r="C33" s="243"/>
      <c r="D33" s="243"/>
      <c r="E33" s="208"/>
      <c r="F33" s="208"/>
      <c r="G33" s="243" t="s">
        <v>51</v>
      </c>
      <c r="H33" s="243"/>
      <c r="I33" s="243"/>
      <c r="J33" s="243"/>
      <c r="K33" s="208"/>
      <c r="L33" s="208"/>
      <c r="M33" s="208"/>
      <c r="N33" s="208"/>
      <c r="O33" s="208"/>
      <c r="P33" s="208"/>
      <c r="Q33" s="208"/>
      <c r="R33" s="208"/>
      <c r="S33" s="208"/>
      <c r="T33" s="214"/>
    </row>
    <row r="34" spans="2:20" ht="28.5" customHeight="1">
      <c r="B34" s="213"/>
      <c r="C34" s="208"/>
      <c r="D34" s="208"/>
      <c r="E34" s="208"/>
      <c r="F34" s="208"/>
      <c r="G34" s="243"/>
      <c r="H34" s="243"/>
      <c r="I34" s="243"/>
      <c r="J34" s="243"/>
      <c r="K34" s="208"/>
      <c r="L34" s="208"/>
      <c r="M34" s="208"/>
      <c r="N34" s="208"/>
      <c r="O34" s="208"/>
      <c r="P34" s="208"/>
      <c r="Q34" s="208"/>
      <c r="R34" s="208"/>
      <c r="S34" s="208"/>
      <c r="T34" s="214"/>
    </row>
    <row r="35" spans="2:20" ht="12" customHeight="1">
      <c r="B35" s="213"/>
      <c r="C35" s="208"/>
      <c r="D35" s="208"/>
      <c r="E35" s="208"/>
      <c r="F35" s="208"/>
      <c r="G35" s="243"/>
      <c r="H35" s="243"/>
      <c r="I35" s="243"/>
      <c r="J35" s="243"/>
      <c r="K35" s="208"/>
      <c r="L35" s="208"/>
      <c r="M35" s="208"/>
      <c r="N35" s="208"/>
      <c r="O35" s="208"/>
      <c r="P35" s="208"/>
      <c r="Q35" s="208"/>
      <c r="R35" s="208"/>
      <c r="S35" s="208"/>
      <c r="T35" s="214"/>
    </row>
    <row r="36" spans="2:20" ht="6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</row>
    <row r="37" ht="27" customHeight="1"/>
    <row r="38" spans="2:20" ht="28.5" customHeight="1">
      <c r="B38" s="210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2"/>
    </row>
    <row r="39" spans="2:20" ht="25.5" customHeight="1">
      <c r="B39" s="213" t="s">
        <v>41</v>
      </c>
      <c r="C39" s="208"/>
      <c r="D39" s="208"/>
      <c r="E39" s="208"/>
      <c r="F39" s="208"/>
      <c r="G39" s="239" t="s">
        <v>42</v>
      </c>
      <c r="H39" s="239"/>
      <c r="I39" s="239"/>
      <c r="J39" s="239"/>
      <c r="K39" s="239"/>
      <c r="L39" s="239"/>
      <c r="M39" s="239"/>
      <c r="N39" s="239"/>
      <c r="O39" s="240" t="s">
        <v>52</v>
      </c>
      <c r="P39" s="240"/>
      <c r="Q39" s="240"/>
      <c r="R39" s="240"/>
      <c r="S39" s="240"/>
      <c r="T39" s="240"/>
    </row>
    <row r="40" spans="2:20" ht="28.5" customHeight="1">
      <c r="B40" s="213"/>
      <c r="C40" s="208"/>
      <c r="D40" s="208"/>
      <c r="E40" s="208"/>
      <c r="F40" s="208"/>
      <c r="G40" s="241" t="s">
        <v>44</v>
      </c>
      <c r="H40" s="241"/>
      <c r="I40" s="208"/>
      <c r="J40" s="208"/>
      <c r="K40" s="241" t="s">
        <v>45</v>
      </c>
      <c r="L40" s="241"/>
      <c r="M40" s="241"/>
      <c r="N40" s="208"/>
      <c r="O40" s="241" t="s">
        <v>46</v>
      </c>
      <c r="P40" s="241"/>
      <c r="Q40" s="208"/>
      <c r="R40" s="242" t="s">
        <v>47</v>
      </c>
      <c r="S40" s="242"/>
      <c r="T40" s="214"/>
    </row>
    <row r="41" spans="2:20" ht="28.5" customHeight="1">
      <c r="B41" s="215" t="s">
        <v>48</v>
      </c>
      <c r="C41" s="244" t="str">
        <f>C10</f>
        <v>Hanák</v>
      </c>
      <c r="D41" s="244"/>
      <c r="E41" s="208"/>
      <c r="F41" s="208"/>
      <c r="G41" s="243">
        <v>21</v>
      </c>
      <c r="H41" s="243"/>
      <c r="I41" s="208"/>
      <c r="J41" s="208"/>
      <c r="K41" s="243">
        <v>20</v>
      </c>
      <c r="L41" s="243"/>
      <c r="M41" s="243"/>
      <c r="N41" s="208"/>
      <c r="O41" s="243">
        <v>21</v>
      </c>
      <c r="P41" s="243"/>
      <c r="Q41" s="208"/>
      <c r="R41" s="243"/>
      <c r="S41" s="243"/>
      <c r="T41" s="214"/>
    </row>
    <row r="42" spans="2:20" ht="6.75" customHeight="1">
      <c r="B42" s="215"/>
      <c r="C42" s="216"/>
      <c r="D42" s="216"/>
      <c r="E42" s="208"/>
      <c r="F42" s="208"/>
      <c r="G42" s="217"/>
      <c r="H42" s="217"/>
      <c r="I42" s="208"/>
      <c r="J42" s="208"/>
      <c r="K42" s="217"/>
      <c r="L42" s="217"/>
      <c r="M42" s="217"/>
      <c r="N42" s="208"/>
      <c r="O42" s="217"/>
      <c r="P42" s="217"/>
      <c r="Q42" s="208"/>
      <c r="R42" s="217"/>
      <c r="S42" s="217"/>
      <c r="T42" s="214"/>
    </row>
    <row r="43" spans="2:20" ht="28.5" customHeight="1">
      <c r="B43" s="215" t="s">
        <v>49</v>
      </c>
      <c r="C43" s="244" t="str">
        <f>D10</f>
        <v>Šípek </v>
      </c>
      <c r="D43" s="244"/>
      <c r="E43" s="208"/>
      <c r="F43" s="208"/>
      <c r="G43" s="243">
        <v>13</v>
      </c>
      <c r="H43" s="243"/>
      <c r="I43" s="208"/>
      <c r="J43" s="208"/>
      <c r="K43" s="243">
        <v>22</v>
      </c>
      <c r="L43" s="243"/>
      <c r="M43" s="243"/>
      <c r="N43" s="208"/>
      <c r="O43" s="243">
        <v>11</v>
      </c>
      <c r="P43" s="243"/>
      <c r="Q43" s="208"/>
      <c r="R43" s="243"/>
      <c r="S43" s="243"/>
      <c r="T43" s="214"/>
    </row>
    <row r="44" spans="2:20" ht="28.5" customHeight="1">
      <c r="B44" s="213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14"/>
    </row>
    <row r="45" spans="2:20" ht="28.5" customHeight="1">
      <c r="B45" s="218" t="s">
        <v>50</v>
      </c>
      <c r="C45" s="243"/>
      <c r="D45" s="243"/>
      <c r="E45" s="208"/>
      <c r="F45" s="208"/>
      <c r="G45" s="243" t="s">
        <v>51</v>
      </c>
      <c r="H45" s="243"/>
      <c r="I45" s="243"/>
      <c r="J45" s="243"/>
      <c r="K45" s="208"/>
      <c r="L45" s="208"/>
      <c r="M45" s="208"/>
      <c r="N45" s="208"/>
      <c r="O45" s="208"/>
      <c r="P45" s="208"/>
      <c r="Q45" s="208"/>
      <c r="R45" s="208"/>
      <c r="S45" s="208"/>
      <c r="T45" s="214"/>
    </row>
    <row r="46" spans="2:20" ht="28.5" customHeight="1">
      <c r="B46" s="213"/>
      <c r="C46" s="208"/>
      <c r="D46" s="208"/>
      <c r="E46" s="208"/>
      <c r="F46" s="208"/>
      <c r="G46" s="245"/>
      <c r="H46" s="245"/>
      <c r="I46" s="245"/>
      <c r="J46" s="245"/>
      <c r="K46" s="208"/>
      <c r="L46" s="208"/>
      <c r="M46" s="208"/>
      <c r="N46" s="208"/>
      <c r="O46" s="208"/>
      <c r="P46" s="208"/>
      <c r="Q46" s="208"/>
      <c r="R46" s="208"/>
      <c r="S46" s="208"/>
      <c r="T46" s="214"/>
    </row>
    <row r="47" spans="2:20" ht="15.75" customHeight="1">
      <c r="B47" s="219"/>
      <c r="C47" s="220"/>
      <c r="D47" s="220"/>
      <c r="E47" s="220"/>
      <c r="F47" s="220"/>
      <c r="G47" s="245"/>
      <c r="H47" s="245"/>
      <c r="I47" s="245"/>
      <c r="J47" s="245"/>
      <c r="K47" s="220"/>
      <c r="L47" s="220"/>
      <c r="M47" s="220"/>
      <c r="N47" s="220"/>
      <c r="O47" s="220"/>
      <c r="P47" s="220"/>
      <c r="Q47" s="220"/>
      <c r="R47" s="220"/>
      <c r="S47" s="220"/>
      <c r="T47" s="221"/>
    </row>
    <row r="50" spans="2:20" ht="16.5" customHeight="1"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2"/>
    </row>
    <row r="51" spans="2:20" ht="27.75" customHeight="1">
      <c r="B51" s="213" t="s">
        <v>41</v>
      </c>
      <c r="C51" s="208"/>
      <c r="D51" s="208"/>
      <c r="E51" s="208"/>
      <c r="F51" s="208"/>
      <c r="G51" s="239" t="s">
        <v>42</v>
      </c>
      <c r="H51" s="239"/>
      <c r="I51" s="239"/>
      <c r="J51" s="239"/>
      <c r="K51" s="239"/>
      <c r="L51" s="239"/>
      <c r="M51" s="239"/>
      <c r="N51" s="239"/>
      <c r="O51" s="240" t="s">
        <v>53</v>
      </c>
      <c r="P51" s="240"/>
      <c r="Q51" s="240"/>
      <c r="R51" s="240"/>
      <c r="S51" s="240"/>
      <c r="T51" s="240"/>
    </row>
    <row r="52" spans="2:20" ht="27.75" customHeight="1">
      <c r="B52" s="213"/>
      <c r="C52" s="208"/>
      <c r="D52" s="208"/>
      <c r="E52" s="208"/>
      <c r="F52" s="208"/>
      <c r="G52" s="241" t="s">
        <v>44</v>
      </c>
      <c r="H52" s="241"/>
      <c r="I52" s="208"/>
      <c r="J52" s="208"/>
      <c r="K52" s="241" t="s">
        <v>45</v>
      </c>
      <c r="L52" s="241"/>
      <c r="M52" s="241"/>
      <c r="N52" s="208"/>
      <c r="O52" s="241" t="s">
        <v>46</v>
      </c>
      <c r="P52" s="241"/>
      <c r="Q52" s="208"/>
      <c r="R52" s="242" t="s">
        <v>47</v>
      </c>
      <c r="S52" s="242"/>
      <c r="T52" s="214"/>
    </row>
    <row r="53" spans="2:20" ht="27.75" customHeight="1">
      <c r="B53" s="215" t="s">
        <v>48</v>
      </c>
      <c r="C53" s="244" t="str">
        <f>C11</f>
        <v>Mendreková</v>
      </c>
      <c r="D53" s="244"/>
      <c r="E53" s="208"/>
      <c r="F53" s="208"/>
      <c r="G53" s="243">
        <v>16</v>
      </c>
      <c r="H53" s="243"/>
      <c r="I53" s="208"/>
      <c r="J53" s="208"/>
      <c r="K53" s="243">
        <v>5</v>
      </c>
      <c r="L53" s="243"/>
      <c r="M53" s="243"/>
      <c r="N53" s="208"/>
      <c r="O53" s="243"/>
      <c r="P53" s="243"/>
      <c r="Q53" s="208"/>
      <c r="R53" s="243"/>
      <c r="S53" s="243"/>
      <c r="T53" s="214"/>
    </row>
    <row r="54" spans="2:20" ht="5.25" customHeight="1">
      <c r="B54" s="215"/>
      <c r="C54" s="216"/>
      <c r="D54" s="216"/>
      <c r="E54" s="208"/>
      <c r="F54" s="208"/>
      <c r="G54" s="217"/>
      <c r="H54" s="217"/>
      <c r="I54" s="208"/>
      <c r="J54" s="208"/>
      <c r="K54" s="217"/>
      <c r="L54" s="217"/>
      <c r="M54" s="217"/>
      <c r="N54" s="208"/>
      <c r="O54" s="217"/>
      <c r="P54" s="217"/>
      <c r="Q54" s="208"/>
      <c r="R54" s="217"/>
      <c r="S54" s="217"/>
      <c r="T54" s="214"/>
    </row>
    <row r="55" spans="2:20" ht="27.75" customHeight="1">
      <c r="B55" s="215" t="s">
        <v>49</v>
      </c>
      <c r="C55" s="244" t="str">
        <f>D11</f>
        <v>Klapalová</v>
      </c>
      <c r="D55" s="244"/>
      <c r="E55" s="208"/>
      <c r="F55" s="208"/>
      <c r="G55" s="243">
        <v>21</v>
      </c>
      <c r="H55" s="243"/>
      <c r="I55" s="208"/>
      <c r="J55" s="208"/>
      <c r="K55" s="243">
        <v>21</v>
      </c>
      <c r="L55" s="243"/>
      <c r="M55" s="243"/>
      <c r="N55" s="208"/>
      <c r="O55" s="243"/>
      <c r="P55" s="243"/>
      <c r="Q55" s="208"/>
      <c r="R55" s="243"/>
      <c r="S55" s="243"/>
      <c r="T55" s="214"/>
    </row>
    <row r="56" spans="2:20" ht="27.75" customHeight="1">
      <c r="B56" s="213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14"/>
    </row>
    <row r="57" spans="2:20" ht="27.75" customHeight="1">
      <c r="B57" s="218" t="s">
        <v>50</v>
      </c>
      <c r="C57" s="243"/>
      <c r="D57" s="243"/>
      <c r="E57" s="208"/>
      <c r="F57" s="208"/>
      <c r="G57" s="243" t="s">
        <v>51</v>
      </c>
      <c r="H57" s="243"/>
      <c r="I57" s="243"/>
      <c r="J57" s="243"/>
      <c r="K57" s="208"/>
      <c r="L57" s="208"/>
      <c r="M57" s="208"/>
      <c r="N57" s="208"/>
      <c r="O57" s="208"/>
      <c r="P57" s="208"/>
      <c r="Q57" s="208"/>
      <c r="R57" s="208"/>
      <c r="S57" s="208"/>
      <c r="T57" s="214"/>
    </row>
    <row r="58" spans="2:20" ht="27.75" customHeight="1">
      <c r="B58" s="213"/>
      <c r="C58" s="208"/>
      <c r="D58" s="208"/>
      <c r="E58" s="208"/>
      <c r="F58" s="208"/>
      <c r="G58" s="245"/>
      <c r="H58" s="245"/>
      <c r="I58" s="245"/>
      <c r="J58" s="245"/>
      <c r="K58" s="208"/>
      <c r="L58" s="208"/>
      <c r="M58" s="208"/>
      <c r="N58" s="208"/>
      <c r="O58" s="208"/>
      <c r="P58" s="208"/>
      <c r="Q58" s="208"/>
      <c r="R58" s="208"/>
      <c r="S58" s="208"/>
      <c r="T58" s="214"/>
    </row>
    <row r="59" spans="2:20" ht="15" customHeight="1">
      <c r="B59" s="219"/>
      <c r="C59" s="220"/>
      <c r="D59" s="220"/>
      <c r="E59" s="220"/>
      <c r="F59" s="220"/>
      <c r="G59" s="245"/>
      <c r="H59" s="245"/>
      <c r="I59" s="245"/>
      <c r="J59" s="245"/>
      <c r="K59" s="220"/>
      <c r="L59" s="220"/>
      <c r="M59" s="220"/>
      <c r="N59" s="220"/>
      <c r="O59" s="220"/>
      <c r="P59" s="220"/>
      <c r="Q59" s="220"/>
      <c r="R59" s="220"/>
      <c r="S59" s="220"/>
      <c r="T59" s="221"/>
    </row>
    <row r="63" spans="2:20" ht="16.5" customHeight="1">
      <c r="B63" s="210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2"/>
    </row>
    <row r="64" spans="2:20" ht="28.5" customHeight="1">
      <c r="B64" s="213" t="s">
        <v>41</v>
      </c>
      <c r="C64" s="208"/>
      <c r="D64" s="208"/>
      <c r="E64" s="208"/>
      <c r="F64" s="208"/>
      <c r="G64" s="239" t="s">
        <v>42</v>
      </c>
      <c r="H64" s="239"/>
      <c r="I64" s="239"/>
      <c r="J64" s="239"/>
      <c r="K64" s="239"/>
      <c r="L64" s="239"/>
      <c r="M64" s="239"/>
      <c r="N64" s="239"/>
      <c r="O64" s="240" t="s">
        <v>54</v>
      </c>
      <c r="P64" s="240"/>
      <c r="Q64" s="240"/>
      <c r="R64" s="240"/>
      <c r="S64" s="240"/>
      <c r="T64" s="240"/>
    </row>
    <row r="65" spans="2:20" ht="28.5" customHeight="1">
      <c r="B65" s="213"/>
      <c r="C65" s="208"/>
      <c r="D65" s="208"/>
      <c r="E65" s="208"/>
      <c r="F65" s="208"/>
      <c r="G65" s="241" t="s">
        <v>44</v>
      </c>
      <c r="H65" s="241"/>
      <c r="I65" s="208"/>
      <c r="J65" s="208"/>
      <c r="K65" s="241" t="s">
        <v>45</v>
      </c>
      <c r="L65" s="241"/>
      <c r="M65" s="241"/>
      <c r="N65" s="208"/>
      <c r="O65" s="241" t="s">
        <v>46</v>
      </c>
      <c r="P65" s="241"/>
      <c r="Q65" s="208"/>
      <c r="R65" s="242" t="s">
        <v>47</v>
      </c>
      <c r="S65" s="242"/>
      <c r="T65" s="214"/>
    </row>
    <row r="66" spans="2:20" ht="28.5" customHeight="1">
      <c r="B66" s="215" t="s">
        <v>48</v>
      </c>
      <c r="C66" s="244" t="str">
        <f>C12</f>
        <v>Trotzmullerová</v>
      </c>
      <c r="D66" s="244"/>
      <c r="E66" s="208"/>
      <c r="F66" s="208"/>
      <c r="G66" s="243">
        <v>11</v>
      </c>
      <c r="H66" s="243"/>
      <c r="I66" s="208"/>
      <c r="J66" s="208"/>
      <c r="K66" s="243">
        <v>18</v>
      </c>
      <c r="L66" s="243"/>
      <c r="M66" s="243"/>
      <c r="N66" s="208"/>
      <c r="O66" s="243"/>
      <c r="P66" s="243"/>
      <c r="Q66" s="208"/>
      <c r="R66" s="243"/>
      <c r="S66" s="243"/>
      <c r="T66" s="214"/>
    </row>
    <row r="67" spans="2:20" ht="5.25" customHeight="1">
      <c r="B67" s="215"/>
      <c r="C67" s="216"/>
      <c r="D67" s="216"/>
      <c r="E67" s="208"/>
      <c r="F67" s="208"/>
      <c r="G67" s="217"/>
      <c r="H67" s="217"/>
      <c r="I67" s="208"/>
      <c r="J67" s="208"/>
      <c r="K67" s="217"/>
      <c r="L67" s="217"/>
      <c r="M67" s="217"/>
      <c r="N67" s="208"/>
      <c r="O67" s="217"/>
      <c r="P67" s="217"/>
      <c r="Q67" s="208"/>
      <c r="R67" s="217"/>
      <c r="S67" s="217"/>
      <c r="T67" s="214"/>
    </row>
    <row r="68" spans="2:20" ht="28.5" customHeight="1">
      <c r="B68" s="215" t="s">
        <v>49</v>
      </c>
      <c r="C68" s="244" t="str">
        <f>D12</f>
        <v>Štefulíková</v>
      </c>
      <c r="D68" s="244"/>
      <c r="E68" s="208"/>
      <c r="F68" s="208"/>
      <c r="G68" s="243">
        <v>21</v>
      </c>
      <c r="H68" s="243"/>
      <c r="I68" s="208"/>
      <c r="J68" s="208"/>
      <c r="K68" s="243">
        <v>21</v>
      </c>
      <c r="L68" s="243"/>
      <c r="M68" s="243"/>
      <c r="N68" s="208"/>
      <c r="O68" s="243"/>
      <c r="P68" s="243"/>
      <c r="Q68" s="208"/>
      <c r="R68" s="243"/>
      <c r="S68" s="243"/>
      <c r="T68" s="214"/>
    </row>
    <row r="69" spans="2:20" ht="28.5" customHeight="1">
      <c r="B69" s="213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14"/>
    </row>
    <row r="70" spans="2:20" ht="28.5" customHeight="1">
      <c r="B70" s="218" t="s">
        <v>50</v>
      </c>
      <c r="C70" s="243"/>
      <c r="D70" s="243"/>
      <c r="E70" s="208"/>
      <c r="F70" s="208"/>
      <c r="G70" s="243" t="s">
        <v>51</v>
      </c>
      <c r="H70" s="243"/>
      <c r="I70" s="243"/>
      <c r="J70" s="243"/>
      <c r="K70" s="208"/>
      <c r="L70" s="208"/>
      <c r="M70" s="208"/>
      <c r="N70" s="208"/>
      <c r="O70" s="208"/>
      <c r="P70" s="208"/>
      <c r="Q70" s="208"/>
      <c r="R70" s="208"/>
      <c r="S70" s="208"/>
      <c r="T70" s="214"/>
    </row>
    <row r="71" spans="2:20" ht="28.5" customHeight="1">
      <c r="B71" s="213"/>
      <c r="C71" s="208"/>
      <c r="D71" s="208"/>
      <c r="E71" s="208"/>
      <c r="F71" s="208"/>
      <c r="G71" s="245"/>
      <c r="H71" s="245"/>
      <c r="I71" s="245"/>
      <c r="J71" s="245"/>
      <c r="K71" s="208"/>
      <c r="L71" s="208"/>
      <c r="M71" s="208"/>
      <c r="N71" s="208"/>
      <c r="O71" s="208"/>
      <c r="P71" s="208"/>
      <c r="Q71" s="208"/>
      <c r="R71" s="208"/>
      <c r="S71" s="208"/>
      <c r="T71" s="214"/>
    </row>
    <row r="72" spans="2:20" ht="19.5" customHeight="1">
      <c r="B72" s="219"/>
      <c r="C72" s="220"/>
      <c r="D72" s="220"/>
      <c r="E72" s="220"/>
      <c r="F72" s="220"/>
      <c r="G72" s="245"/>
      <c r="H72" s="245"/>
      <c r="I72" s="245"/>
      <c r="J72" s="245"/>
      <c r="K72" s="220"/>
      <c r="L72" s="220"/>
      <c r="M72" s="220"/>
      <c r="N72" s="220"/>
      <c r="O72" s="220"/>
      <c r="P72" s="220"/>
      <c r="Q72" s="220"/>
      <c r="R72" s="220"/>
      <c r="S72" s="220"/>
      <c r="T72" s="221"/>
    </row>
    <row r="75" spans="2:20" ht="19.5" customHeight="1">
      <c r="B75" s="210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2"/>
    </row>
    <row r="76" spans="2:20" ht="28.5" customHeight="1">
      <c r="B76" s="213" t="s">
        <v>41</v>
      </c>
      <c r="C76" s="208"/>
      <c r="D76" s="208"/>
      <c r="E76" s="208"/>
      <c r="F76" s="208"/>
      <c r="G76" s="239" t="s">
        <v>42</v>
      </c>
      <c r="H76" s="239"/>
      <c r="I76" s="239"/>
      <c r="J76" s="239"/>
      <c r="K76" s="239"/>
      <c r="L76" s="239"/>
      <c r="M76" s="239"/>
      <c r="N76" s="239"/>
      <c r="O76" s="240" t="s">
        <v>55</v>
      </c>
      <c r="P76" s="240"/>
      <c r="Q76" s="240"/>
      <c r="R76" s="240"/>
      <c r="S76" s="240"/>
      <c r="T76" s="240"/>
    </row>
    <row r="77" spans="2:20" ht="28.5" customHeight="1">
      <c r="B77" s="213"/>
      <c r="C77" s="208"/>
      <c r="D77" s="208"/>
      <c r="E77" s="208"/>
      <c r="F77" s="208"/>
      <c r="G77" s="241" t="s">
        <v>44</v>
      </c>
      <c r="H77" s="241"/>
      <c r="I77" s="208"/>
      <c r="J77" s="208"/>
      <c r="K77" s="241" t="s">
        <v>45</v>
      </c>
      <c r="L77" s="241"/>
      <c r="M77" s="241"/>
      <c r="N77" s="208"/>
      <c r="O77" s="241" t="s">
        <v>46</v>
      </c>
      <c r="P77" s="241"/>
      <c r="Q77" s="208"/>
      <c r="R77" s="242" t="s">
        <v>47</v>
      </c>
      <c r="S77" s="242"/>
      <c r="T77" s="214"/>
    </row>
    <row r="78" spans="2:20" ht="28.5" customHeight="1">
      <c r="B78" s="215" t="s">
        <v>48</v>
      </c>
      <c r="C78" s="244" t="str">
        <f>C13</f>
        <v>Diviš-Diviš</v>
      </c>
      <c r="D78" s="244"/>
      <c r="E78" s="208"/>
      <c r="F78" s="208"/>
      <c r="G78" s="243">
        <v>21</v>
      </c>
      <c r="H78" s="243"/>
      <c r="I78" s="208"/>
      <c r="J78" s="208"/>
      <c r="K78" s="243">
        <v>21</v>
      </c>
      <c r="L78" s="243"/>
      <c r="M78" s="243"/>
      <c r="N78" s="208"/>
      <c r="O78" s="243"/>
      <c r="P78" s="243"/>
      <c r="Q78" s="208"/>
      <c r="R78" s="243"/>
      <c r="S78" s="243"/>
      <c r="T78" s="214"/>
    </row>
    <row r="79" spans="2:20" ht="5.25" customHeight="1">
      <c r="B79" s="215"/>
      <c r="C79" s="216"/>
      <c r="D79" s="216"/>
      <c r="E79" s="208"/>
      <c r="F79" s="208"/>
      <c r="G79" s="217"/>
      <c r="H79" s="217"/>
      <c r="I79" s="208"/>
      <c r="J79" s="208"/>
      <c r="K79" s="217"/>
      <c r="L79" s="217"/>
      <c r="M79" s="217"/>
      <c r="N79" s="208"/>
      <c r="O79" s="217"/>
      <c r="P79" s="217"/>
      <c r="Q79" s="208"/>
      <c r="R79" s="217"/>
      <c r="S79" s="217"/>
      <c r="T79" s="214"/>
    </row>
    <row r="80" spans="2:20" ht="28.5" customHeight="1">
      <c r="B80" s="215" t="s">
        <v>49</v>
      </c>
      <c r="C80" s="244" t="str">
        <f>D13</f>
        <v>Šípek-Cirok</v>
      </c>
      <c r="D80" s="244"/>
      <c r="E80" s="208"/>
      <c r="F80" s="208"/>
      <c r="G80" s="243">
        <v>11</v>
      </c>
      <c r="H80" s="243"/>
      <c r="I80" s="208"/>
      <c r="J80" s="208"/>
      <c r="K80" s="243">
        <v>9</v>
      </c>
      <c r="L80" s="243"/>
      <c r="M80" s="243"/>
      <c r="N80" s="208"/>
      <c r="O80" s="243"/>
      <c r="P80" s="243"/>
      <c r="Q80" s="208"/>
      <c r="R80" s="243"/>
      <c r="S80" s="243"/>
      <c r="T80" s="214"/>
    </row>
    <row r="81" spans="2:20" ht="28.5" customHeight="1">
      <c r="B81" s="213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14"/>
    </row>
    <row r="82" spans="2:20" ht="28.5" customHeight="1">
      <c r="B82" s="218" t="s">
        <v>50</v>
      </c>
      <c r="C82" s="243"/>
      <c r="D82" s="243"/>
      <c r="E82" s="208"/>
      <c r="F82" s="208"/>
      <c r="G82" s="243" t="s">
        <v>51</v>
      </c>
      <c r="H82" s="243"/>
      <c r="I82" s="243"/>
      <c r="J82" s="243"/>
      <c r="K82" s="208"/>
      <c r="L82" s="208"/>
      <c r="M82" s="208"/>
      <c r="N82" s="208"/>
      <c r="O82" s="208"/>
      <c r="P82" s="208"/>
      <c r="Q82" s="208"/>
      <c r="R82" s="208"/>
      <c r="S82" s="208"/>
      <c r="T82" s="214"/>
    </row>
    <row r="83" spans="2:20" ht="28.5" customHeight="1">
      <c r="B83" s="213"/>
      <c r="C83" s="208"/>
      <c r="D83" s="208"/>
      <c r="E83" s="208"/>
      <c r="F83" s="208"/>
      <c r="G83" s="245"/>
      <c r="H83" s="245"/>
      <c r="I83" s="245"/>
      <c r="J83" s="245"/>
      <c r="K83" s="208"/>
      <c r="L83" s="208"/>
      <c r="M83" s="208"/>
      <c r="N83" s="208"/>
      <c r="O83" s="208"/>
      <c r="P83" s="208"/>
      <c r="Q83" s="208"/>
      <c r="R83" s="208"/>
      <c r="S83" s="208"/>
      <c r="T83" s="214"/>
    </row>
    <row r="84" spans="2:20" ht="12.75" customHeight="1">
      <c r="B84" s="219"/>
      <c r="C84" s="220"/>
      <c r="D84" s="220"/>
      <c r="E84" s="220"/>
      <c r="F84" s="220"/>
      <c r="G84" s="245"/>
      <c r="H84" s="245"/>
      <c r="I84" s="245"/>
      <c r="J84" s="245"/>
      <c r="K84" s="220"/>
      <c r="L84" s="220"/>
      <c r="M84" s="220"/>
      <c r="N84" s="220"/>
      <c r="O84" s="220"/>
      <c r="P84" s="220"/>
      <c r="Q84" s="220"/>
      <c r="R84" s="220"/>
      <c r="S84" s="220"/>
      <c r="T84" s="221"/>
    </row>
    <row r="87" spans="2:20" ht="17.25" customHeight="1"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2"/>
    </row>
    <row r="88" spans="2:20" ht="28.5" customHeight="1">
      <c r="B88" s="213" t="s">
        <v>41</v>
      </c>
      <c r="C88" s="208"/>
      <c r="D88" s="208"/>
      <c r="E88" s="208"/>
      <c r="F88" s="208"/>
      <c r="G88" s="239" t="s">
        <v>42</v>
      </c>
      <c r="H88" s="239"/>
      <c r="I88" s="239"/>
      <c r="J88" s="239"/>
      <c r="K88" s="239"/>
      <c r="L88" s="239"/>
      <c r="M88" s="239"/>
      <c r="N88" s="239"/>
      <c r="O88" s="240" t="s">
        <v>56</v>
      </c>
      <c r="P88" s="240"/>
      <c r="Q88" s="240"/>
      <c r="R88" s="240"/>
      <c r="S88" s="240"/>
      <c r="T88" s="240"/>
    </row>
    <row r="89" spans="2:20" ht="28.5" customHeight="1">
      <c r="B89" s="213"/>
      <c r="C89" s="208"/>
      <c r="D89" s="208"/>
      <c r="E89" s="208"/>
      <c r="F89" s="208"/>
      <c r="G89" s="241" t="s">
        <v>44</v>
      </c>
      <c r="H89" s="241"/>
      <c r="I89" s="208"/>
      <c r="J89" s="208"/>
      <c r="K89" s="241" t="s">
        <v>45</v>
      </c>
      <c r="L89" s="241"/>
      <c r="M89" s="241"/>
      <c r="N89" s="208"/>
      <c r="O89" s="241" t="s">
        <v>46</v>
      </c>
      <c r="P89" s="241"/>
      <c r="Q89" s="208"/>
      <c r="R89" s="242" t="s">
        <v>47</v>
      </c>
      <c r="S89" s="242"/>
      <c r="T89" s="214"/>
    </row>
    <row r="90" spans="2:20" ht="28.5" customHeight="1">
      <c r="B90" s="215" t="s">
        <v>48</v>
      </c>
      <c r="C90" s="244" t="str">
        <f>C14</f>
        <v>Nesňalová-Pezlarová</v>
      </c>
      <c r="D90" s="244"/>
      <c r="E90" s="208"/>
      <c r="F90" s="208"/>
      <c r="G90" s="243">
        <v>6</v>
      </c>
      <c r="H90" s="243"/>
      <c r="I90" s="208"/>
      <c r="J90" s="208"/>
      <c r="K90" s="243">
        <v>9</v>
      </c>
      <c r="L90" s="243"/>
      <c r="M90" s="243"/>
      <c r="N90" s="208"/>
      <c r="O90" s="243"/>
      <c r="P90" s="243"/>
      <c r="Q90" s="208"/>
      <c r="R90" s="243"/>
      <c r="S90" s="243"/>
      <c r="T90" s="214"/>
    </row>
    <row r="91" spans="2:20" ht="5.25" customHeight="1">
      <c r="B91" s="215"/>
      <c r="C91" s="216"/>
      <c r="D91" s="216"/>
      <c r="E91" s="208"/>
      <c r="F91" s="208"/>
      <c r="G91" s="217"/>
      <c r="H91" s="217"/>
      <c r="I91" s="208"/>
      <c r="J91" s="208"/>
      <c r="K91" s="217"/>
      <c r="L91" s="217"/>
      <c r="M91" s="217"/>
      <c r="N91" s="208"/>
      <c r="O91" s="217"/>
      <c r="P91" s="217"/>
      <c r="Q91" s="208"/>
      <c r="R91" s="217"/>
      <c r="S91" s="217"/>
      <c r="T91" s="214"/>
    </row>
    <row r="92" spans="2:20" ht="28.5" customHeight="1">
      <c r="B92" s="215" t="s">
        <v>49</v>
      </c>
      <c r="C92" s="244" t="str">
        <f>D14</f>
        <v>Klapalová-Štefulíková</v>
      </c>
      <c r="D92" s="244"/>
      <c r="E92" s="208"/>
      <c r="F92" s="208"/>
      <c r="G92" s="243">
        <v>21</v>
      </c>
      <c r="H92" s="243"/>
      <c r="I92" s="208"/>
      <c r="J92" s="208"/>
      <c r="K92" s="243">
        <v>21</v>
      </c>
      <c r="L92" s="243"/>
      <c r="M92" s="243"/>
      <c r="N92" s="208"/>
      <c r="O92" s="243"/>
      <c r="P92" s="243"/>
      <c r="Q92" s="208"/>
      <c r="R92" s="243"/>
      <c r="S92" s="243"/>
      <c r="T92" s="214"/>
    </row>
    <row r="93" spans="2:20" ht="28.5" customHeight="1">
      <c r="B93" s="213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14"/>
    </row>
    <row r="94" spans="2:20" ht="28.5" customHeight="1">
      <c r="B94" s="218" t="s">
        <v>50</v>
      </c>
      <c r="C94" s="243"/>
      <c r="D94" s="243"/>
      <c r="E94" s="208"/>
      <c r="F94" s="208"/>
      <c r="G94" s="243" t="s">
        <v>51</v>
      </c>
      <c r="H94" s="243"/>
      <c r="I94" s="243"/>
      <c r="J94" s="243"/>
      <c r="K94" s="208"/>
      <c r="L94" s="208"/>
      <c r="M94" s="208"/>
      <c r="N94" s="208"/>
      <c r="O94" s="208"/>
      <c r="P94" s="208"/>
      <c r="Q94" s="208"/>
      <c r="R94" s="208"/>
      <c r="S94" s="208"/>
      <c r="T94" s="214"/>
    </row>
    <row r="95" spans="2:20" ht="28.5" customHeight="1">
      <c r="B95" s="213"/>
      <c r="C95" s="208"/>
      <c r="D95" s="208"/>
      <c r="E95" s="208"/>
      <c r="F95" s="208"/>
      <c r="G95" s="245"/>
      <c r="H95" s="245"/>
      <c r="I95" s="245"/>
      <c r="J95" s="245"/>
      <c r="K95" s="208"/>
      <c r="L95" s="208"/>
      <c r="M95" s="208"/>
      <c r="N95" s="208"/>
      <c r="O95" s="208"/>
      <c r="P95" s="208"/>
      <c r="Q95" s="208"/>
      <c r="R95" s="208"/>
      <c r="S95" s="208"/>
      <c r="T95" s="214"/>
    </row>
    <row r="96" spans="2:20" ht="12.75" customHeight="1">
      <c r="B96" s="219"/>
      <c r="C96" s="220"/>
      <c r="D96" s="220"/>
      <c r="E96" s="220"/>
      <c r="F96" s="220"/>
      <c r="G96" s="245"/>
      <c r="H96" s="245"/>
      <c r="I96" s="245"/>
      <c r="J96" s="245"/>
      <c r="K96" s="220"/>
      <c r="L96" s="220"/>
      <c r="M96" s="220"/>
      <c r="N96" s="220"/>
      <c r="O96" s="220"/>
      <c r="P96" s="220"/>
      <c r="Q96" s="220"/>
      <c r="R96" s="220"/>
      <c r="S96" s="220"/>
      <c r="T96" s="221"/>
    </row>
    <row r="99" spans="2:20" ht="28.5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2"/>
    </row>
    <row r="100" spans="2:20" ht="28.5" customHeight="1">
      <c r="B100" s="213" t="s">
        <v>41</v>
      </c>
      <c r="C100" s="208"/>
      <c r="D100" s="208"/>
      <c r="E100" s="208"/>
      <c r="F100" s="208"/>
      <c r="G100" s="239" t="s">
        <v>42</v>
      </c>
      <c r="H100" s="239"/>
      <c r="I100" s="239"/>
      <c r="J100" s="239"/>
      <c r="K100" s="239"/>
      <c r="L100" s="239"/>
      <c r="M100" s="239"/>
      <c r="N100" s="239"/>
      <c r="O100" s="240" t="s">
        <v>57</v>
      </c>
      <c r="P100" s="240"/>
      <c r="Q100" s="240"/>
      <c r="R100" s="240"/>
      <c r="S100" s="240"/>
      <c r="T100" s="240"/>
    </row>
    <row r="101" spans="2:20" ht="28.5" customHeight="1">
      <c r="B101" s="213"/>
      <c r="C101" s="208"/>
      <c r="D101" s="208"/>
      <c r="E101" s="208"/>
      <c r="F101" s="208"/>
      <c r="G101" s="241" t="s">
        <v>44</v>
      </c>
      <c r="H101" s="241"/>
      <c r="I101" s="208"/>
      <c r="J101" s="208"/>
      <c r="K101" s="241" t="s">
        <v>45</v>
      </c>
      <c r="L101" s="241"/>
      <c r="M101" s="241"/>
      <c r="N101" s="208"/>
      <c r="O101" s="241" t="s">
        <v>46</v>
      </c>
      <c r="P101" s="241"/>
      <c r="Q101" s="208"/>
      <c r="R101" s="242" t="s">
        <v>47</v>
      </c>
      <c r="S101" s="242"/>
      <c r="T101" s="214"/>
    </row>
    <row r="102" spans="2:20" ht="28.5" customHeight="1">
      <c r="B102" s="215" t="s">
        <v>48</v>
      </c>
      <c r="C102" s="244" t="str">
        <f>C15</f>
        <v>Smutný-Mendreková</v>
      </c>
      <c r="D102" s="244"/>
      <c r="E102" s="208"/>
      <c r="F102" s="208"/>
      <c r="G102" s="243">
        <v>7</v>
      </c>
      <c r="H102" s="243"/>
      <c r="I102" s="208"/>
      <c r="J102" s="208"/>
      <c r="K102" s="243">
        <v>9</v>
      </c>
      <c r="L102" s="243"/>
      <c r="M102" s="243"/>
      <c r="N102" s="208"/>
      <c r="O102" s="243"/>
      <c r="P102" s="243"/>
      <c r="Q102" s="208"/>
      <c r="R102" s="243"/>
      <c r="S102" s="243"/>
      <c r="T102" s="214"/>
    </row>
    <row r="103" spans="2:20" ht="6" customHeight="1">
      <c r="B103" s="215"/>
      <c r="C103" s="216"/>
      <c r="D103" s="216"/>
      <c r="E103" s="208"/>
      <c r="F103" s="208"/>
      <c r="G103" s="217"/>
      <c r="H103" s="217"/>
      <c r="I103" s="208"/>
      <c r="J103" s="208"/>
      <c r="K103" s="217"/>
      <c r="L103" s="217"/>
      <c r="M103" s="217"/>
      <c r="N103" s="208"/>
      <c r="O103" s="217"/>
      <c r="P103" s="217"/>
      <c r="Q103" s="208"/>
      <c r="R103" s="217"/>
      <c r="S103" s="217"/>
      <c r="T103" s="214"/>
    </row>
    <row r="104" spans="2:20" ht="28.5" customHeight="1">
      <c r="B104" s="215" t="s">
        <v>49</v>
      </c>
      <c r="C104" s="244" t="str">
        <f>D15</f>
        <v>Brázda-Kračmarová</v>
      </c>
      <c r="D104" s="244"/>
      <c r="E104" s="208"/>
      <c r="F104" s="208"/>
      <c r="G104" s="243">
        <v>21</v>
      </c>
      <c r="H104" s="243"/>
      <c r="I104" s="208"/>
      <c r="J104" s="208"/>
      <c r="K104" s="243">
        <v>21</v>
      </c>
      <c r="L104" s="243"/>
      <c r="M104" s="243"/>
      <c r="N104" s="208"/>
      <c r="O104" s="243"/>
      <c r="P104" s="243"/>
      <c r="Q104" s="208"/>
      <c r="R104" s="243"/>
      <c r="S104" s="243"/>
      <c r="T104" s="214"/>
    </row>
    <row r="105" spans="2:20" ht="28.5" customHeight="1">
      <c r="B105" s="213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14"/>
    </row>
    <row r="106" spans="2:20" ht="28.5" customHeight="1">
      <c r="B106" s="218" t="s">
        <v>50</v>
      </c>
      <c r="C106" s="243"/>
      <c r="D106" s="243"/>
      <c r="E106" s="208"/>
      <c r="F106" s="208"/>
      <c r="G106" s="243" t="s">
        <v>51</v>
      </c>
      <c r="H106" s="243"/>
      <c r="I106" s="243"/>
      <c r="J106" s="243"/>
      <c r="K106" s="208"/>
      <c r="L106" s="208"/>
      <c r="M106" s="208"/>
      <c r="N106" s="208"/>
      <c r="O106" s="208"/>
      <c r="P106" s="208"/>
      <c r="Q106" s="208"/>
      <c r="R106" s="208"/>
      <c r="S106" s="208"/>
      <c r="T106" s="214"/>
    </row>
    <row r="107" spans="2:20" ht="28.5" customHeight="1">
      <c r="B107" s="213"/>
      <c r="C107" s="208"/>
      <c r="D107" s="208"/>
      <c r="E107" s="208"/>
      <c r="F107" s="208"/>
      <c r="G107" s="245"/>
      <c r="H107" s="245"/>
      <c r="I107" s="245"/>
      <c r="J107" s="245"/>
      <c r="K107" s="208"/>
      <c r="L107" s="208"/>
      <c r="M107" s="208"/>
      <c r="N107" s="208"/>
      <c r="O107" s="208"/>
      <c r="P107" s="208"/>
      <c r="Q107" s="208"/>
      <c r="R107" s="208"/>
      <c r="S107" s="208"/>
      <c r="T107" s="214"/>
    </row>
    <row r="108" spans="2:20" ht="28.5" customHeight="1">
      <c r="B108" s="219"/>
      <c r="C108" s="220"/>
      <c r="D108" s="220"/>
      <c r="E108" s="220"/>
      <c r="F108" s="220"/>
      <c r="G108" s="245"/>
      <c r="H108" s="245"/>
      <c r="I108" s="245"/>
      <c r="J108" s="245"/>
      <c r="K108" s="220"/>
      <c r="L108" s="220"/>
      <c r="M108" s="220"/>
      <c r="N108" s="220"/>
      <c r="O108" s="220"/>
      <c r="P108" s="220"/>
      <c r="Q108" s="220"/>
      <c r="R108" s="220"/>
      <c r="S108" s="220"/>
      <c r="T108" s="221"/>
    </row>
  </sheetData>
  <sheetProtection selectLockedCells="1" selectUnlockedCells="1"/>
  <mergeCells count="148">
    <mergeCell ref="C106:D106"/>
    <mergeCell ref="G106:J106"/>
    <mergeCell ref="G107:J108"/>
    <mergeCell ref="R102:S102"/>
    <mergeCell ref="C104:D104"/>
    <mergeCell ref="G104:H104"/>
    <mergeCell ref="K104:M104"/>
    <mergeCell ref="O104:P104"/>
    <mergeCell ref="R104:S104"/>
    <mergeCell ref="C102:D102"/>
    <mergeCell ref="G102:H102"/>
    <mergeCell ref="K102:M102"/>
    <mergeCell ref="O102:P102"/>
    <mergeCell ref="O100:T100"/>
    <mergeCell ref="G101:H101"/>
    <mergeCell ref="K101:M101"/>
    <mergeCell ref="O101:P101"/>
    <mergeCell ref="R101:S101"/>
    <mergeCell ref="C94:D94"/>
    <mergeCell ref="G94:J94"/>
    <mergeCell ref="G95:J96"/>
    <mergeCell ref="G100:N100"/>
    <mergeCell ref="R90:S90"/>
    <mergeCell ref="C92:D92"/>
    <mergeCell ref="G92:H92"/>
    <mergeCell ref="K92:M92"/>
    <mergeCell ref="O92:P92"/>
    <mergeCell ref="R92:S92"/>
    <mergeCell ref="C90:D90"/>
    <mergeCell ref="G90:H90"/>
    <mergeCell ref="K90:M90"/>
    <mergeCell ref="O90:P90"/>
    <mergeCell ref="O88:T88"/>
    <mergeCell ref="G89:H89"/>
    <mergeCell ref="K89:M89"/>
    <mergeCell ref="O89:P89"/>
    <mergeCell ref="R89:S89"/>
    <mergeCell ref="C82:D82"/>
    <mergeCell ref="G82:J82"/>
    <mergeCell ref="G83:J84"/>
    <mergeCell ref="G88:N88"/>
    <mergeCell ref="R78:S78"/>
    <mergeCell ref="C80:D80"/>
    <mergeCell ref="G80:H80"/>
    <mergeCell ref="K80:M80"/>
    <mergeCell ref="O80:P80"/>
    <mergeCell ref="R80:S80"/>
    <mergeCell ref="C78:D78"/>
    <mergeCell ref="G78:H78"/>
    <mergeCell ref="K78:M78"/>
    <mergeCell ref="O78:P78"/>
    <mergeCell ref="O76:T76"/>
    <mergeCell ref="G77:H77"/>
    <mergeCell ref="K77:M77"/>
    <mergeCell ref="O77:P77"/>
    <mergeCell ref="R77:S77"/>
    <mergeCell ref="C70:D70"/>
    <mergeCell ref="G70:J70"/>
    <mergeCell ref="G71:J72"/>
    <mergeCell ref="G76:N76"/>
    <mergeCell ref="R66:S66"/>
    <mergeCell ref="C68:D68"/>
    <mergeCell ref="G68:H68"/>
    <mergeCell ref="K68:M68"/>
    <mergeCell ref="O68:P68"/>
    <mergeCell ref="R68:S68"/>
    <mergeCell ref="C66:D66"/>
    <mergeCell ref="G66:H66"/>
    <mergeCell ref="K66:M66"/>
    <mergeCell ref="O66:P66"/>
    <mergeCell ref="O64:T64"/>
    <mergeCell ref="G65:H65"/>
    <mergeCell ref="K65:M65"/>
    <mergeCell ref="O65:P65"/>
    <mergeCell ref="R65:S65"/>
    <mergeCell ref="C57:D57"/>
    <mergeCell ref="G57:J57"/>
    <mergeCell ref="G58:J59"/>
    <mergeCell ref="G64:N64"/>
    <mergeCell ref="R53:S53"/>
    <mergeCell ref="C55:D55"/>
    <mergeCell ref="G55:H55"/>
    <mergeCell ref="K55:M55"/>
    <mergeCell ref="O55:P55"/>
    <mergeCell ref="R55:S55"/>
    <mergeCell ref="C53:D53"/>
    <mergeCell ref="G53:H53"/>
    <mergeCell ref="K53:M53"/>
    <mergeCell ref="O53:P53"/>
    <mergeCell ref="O51:T51"/>
    <mergeCell ref="G52:H52"/>
    <mergeCell ref="K52:M52"/>
    <mergeCell ref="O52:P52"/>
    <mergeCell ref="R52:S52"/>
    <mergeCell ref="C45:D45"/>
    <mergeCell ref="G45:J45"/>
    <mergeCell ref="G46:J47"/>
    <mergeCell ref="G51:N51"/>
    <mergeCell ref="R41:S41"/>
    <mergeCell ref="C43:D43"/>
    <mergeCell ref="G43:H43"/>
    <mergeCell ref="K43:M43"/>
    <mergeCell ref="O43:P43"/>
    <mergeCell ref="R43:S43"/>
    <mergeCell ref="C41:D41"/>
    <mergeCell ref="G41:H41"/>
    <mergeCell ref="K41:M41"/>
    <mergeCell ref="O41:P41"/>
    <mergeCell ref="O39:T39"/>
    <mergeCell ref="G40:H40"/>
    <mergeCell ref="K40:M40"/>
    <mergeCell ref="O40:P40"/>
    <mergeCell ref="R40:S40"/>
    <mergeCell ref="C33:D33"/>
    <mergeCell ref="G33:J33"/>
    <mergeCell ref="G34:J35"/>
    <mergeCell ref="G39:N39"/>
    <mergeCell ref="R29:S29"/>
    <mergeCell ref="C31:D31"/>
    <mergeCell ref="G31:H31"/>
    <mergeCell ref="K31:M31"/>
    <mergeCell ref="O31:P31"/>
    <mergeCell ref="R31:S31"/>
    <mergeCell ref="C29:D29"/>
    <mergeCell ref="G29:H29"/>
    <mergeCell ref="K29:M29"/>
    <mergeCell ref="O29:P29"/>
    <mergeCell ref="G27:N27"/>
    <mergeCell ref="O27:T27"/>
    <mergeCell ref="G28:H28"/>
    <mergeCell ref="K28:M28"/>
    <mergeCell ref="O28:P28"/>
    <mergeCell ref="R28:S28"/>
    <mergeCell ref="E8:G8"/>
    <mergeCell ref="H8:J8"/>
    <mergeCell ref="K8:M8"/>
    <mergeCell ref="C16:M16"/>
    <mergeCell ref="D5:P5"/>
    <mergeCell ref="Q5:R5"/>
    <mergeCell ref="D6:P6"/>
    <mergeCell ref="E7:M7"/>
    <mergeCell ref="N7:O7"/>
    <mergeCell ref="P7:Q7"/>
    <mergeCell ref="R7:S7"/>
    <mergeCell ref="B2:T2"/>
    <mergeCell ref="D3:T3"/>
    <mergeCell ref="D4:P4"/>
    <mergeCell ref="Q4:R4"/>
  </mergeCells>
  <printOptions horizontalCentered="1"/>
  <pageMargins left="0" right="0" top="0.6694444444444444" bottom="0.39375" header="0.5118055555555555" footer="0.39375"/>
  <pageSetup horizontalDpi="300" verticalDpi="300" orientation="landscape" paperSize="9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U108"/>
  <sheetViews>
    <sheetView zoomScale="75" zoomScaleNormal="75" workbookViewId="0" topLeftCell="A1">
      <selection activeCell="O34" sqref="O34"/>
    </sheetView>
  </sheetViews>
  <sheetFormatPr defaultColWidth="9.00390625" defaultRowHeight="12.75"/>
  <cols>
    <col min="1" max="1" width="1.37890625" style="151" customWidth="1"/>
    <col min="2" max="2" width="9.125" style="151" customWidth="1"/>
    <col min="3" max="3" width="27.75390625" style="151" customWidth="1"/>
    <col min="4" max="4" width="30.125" style="151" customWidth="1"/>
    <col min="5" max="5" width="3.75390625" style="151" customWidth="1"/>
    <col min="6" max="6" width="0.875" style="151" customWidth="1"/>
    <col min="7" max="8" width="3.75390625" style="151" customWidth="1"/>
    <col min="9" max="9" width="0.875" style="151" customWidth="1"/>
    <col min="10" max="11" width="3.75390625" style="151" customWidth="1"/>
    <col min="12" max="12" width="0.875" style="151" customWidth="1"/>
    <col min="13" max="13" width="3.75390625" style="151" customWidth="1"/>
    <col min="14" max="19" width="5.75390625" style="151" customWidth="1"/>
    <col min="20" max="20" width="15.00390625" style="151" customWidth="1"/>
    <col min="21" max="21" width="2.25390625" style="151" customWidth="1"/>
    <col min="22" max="16384" width="9.125" style="151" customWidth="1"/>
  </cols>
  <sheetData>
    <row r="1" ht="8.25" customHeight="1"/>
    <row r="2" spans="2:20" ht="26.25">
      <c r="B2" s="228" t="s">
        <v>12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2:20" ht="19.5" customHeight="1">
      <c r="B3" s="152" t="s">
        <v>13</v>
      </c>
      <c r="C3" s="153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9.5" customHeight="1">
      <c r="B4" s="154" t="s">
        <v>14</v>
      </c>
      <c r="C4" s="155"/>
      <c r="D4" s="246" t="s">
        <v>63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31" t="s">
        <v>3</v>
      </c>
      <c r="R4" s="231"/>
      <c r="S4" s="156"/>
      <c r="T4" s="157"/>
    </row>
    <row r="5" spans="2:20" ht="19.5" customHeight="1">
      <c r="B5" s="154" t="s">
        <v>15</v>
      </c>
      <c r="C5" s="158"/>
      <c r="D5" s="247" t="s">
        <v>11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33" t="s">
        <v>16</v>
      </c>
      <c r="R5" s="233"/>
      <c r="S5" s="159"/>
      <c r="T5" s="157"/>
    </row>
    <row r="6" spans="2:20" ht="19.5" customHeight="1">
      <c r="B6" s="160" t="s">
        <v>17</v>
      </c>
      <c r="C6" s="161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162"/>
      <c r="R6" s="163"/>
      <c r="S6" s="164"/>
      <c r="T6" s="165" t="s">
        <v>18</v>
      </c>
    </row>
    <row r="7" spans="2:20" ht="24.75" customHeight="1">
      <c r="B7" s="166"/>
      <c r="C7" s="167" t="s">
        <v>19</v>
      </c>
      <c r="D7" s="167" t="s">
        <v>20</v>
      </c>
      <c r="E7" s="235" t="s">
        <v>21</v>
      </c>
      <c r="F7" s="235"/>
      <c r="G7" s="235"/>
      <c r="H7" s="235"/>
      <c r="I7" s="235"/>
      <c r="J7" s="235"/>
      <c r="K7" s="235"/>
      <c r="L7" s="235"/>
      <c r="M7" s="235"/>
      <c r="N7" s="236" t="s">
        <v>22</v>
      </c>
      <c r="O7" s="236"/>
      <c r="P7" s="236" t="s">
        <v>7</v>
      </c>
      <c r="Q7" s="236"/>
      <c r="R7" s="236" t="s">
        <v>23</v>
      </c>
      <c r="S7" s="236"/>
      <c r="T7" s="168" t="s">
        <v>24</v>
      </c>
    </row>
    <row r="8" spans="2:20" ht="9.75" customHeight="1">
      <c r="B8" s="169"/>
      <c r="C8" s="170"/>
      <c r="D8" s="171"/>
      <c r="E8" s="237">
        <v>1</v>
      </c>
      <c r="F8" s="237"/>
      <c r="G8" s="237"/>
      <c r="H8" s="237">
        <v>2</v>
      </c>
      <c r="I8" s="237"/>
      <c r="J8" s="237"/>
      <c r="K8" s="237">
        <v>3</v>
      </c>
      <c r="L8" s="237"/>
      <c r="M8" s="237"/>
      <c r="N8" s="172"/>
      <c r="O8" s="173"/>
      <c r="P8" s="172"/>
      <c r="Q8" s="173"/>
      <c r="R8" s="172"/>
      <c r="S8" s="173"/>
      <c r="T8" s="174"/>
    </row>
    <row r="9" spans="2:20" ht="30" customHeight="1">
      <c r="B9" s="175" t="s">
        <v>25</v>
      </c>
      <c r="C9" s="176" t="s">
        <v>71</v>
      </c>
      <c r="D9" s="177" t="s">
        <v>106</v>
      </c>
      <c r="E9" s="178">
        <f>G29</f>
        <v>21</v>
      </c>
      <c r="F9" s="179" t="s">
        <v>26</v>
      </c>
      <c r="G9" s="180">
        <f>G31</f>
        <v>16</v>
      </c>
      <c r="H9" s="178">
        <f>K29</f>
        <v>21</v>
      </c>
      <c r="I9" s="179" t="s">
        <v>26</v>
      </c>
      <c r="J9" s="180">
        <f>K31</f>
        <v>18</v>
      </c>
      <c r="K9" s="178">
        <f>O29</f>
        <v>0</v>
      </c>
      <c r="L9" s="179" t="s">
        <v>26</v>
      </c>
      <c r="M9" s="180">
        <f>O31</f>
        <v>0</v>
      </c>
      <c r="N9" s="181">
        <f aca="true" t="shared" si="0" ref="N9:N15">E9+H9+K9</f>
        <v>42</v>
      </c>
      <c r="O9" s="182">
        <f aca="true" t="shared" si="1" ref="O9:O15">G9+J9+M9</f>
        <v>34</v>
      </c>
      <c r="P9" s="183">
        <f aca="true" t="shared" si="2" ref="P9:P15">IF(E9&gt;G9,1,0)+IF(H9&gt;J9,1,0)+IF(K9&gt;M9,1,0)</f>
        <v>2</v>
      </c>
      <c r="Q9" s="178">
        <f aca="true" t="shared" si="3" ref="Q9:Q15">IF(E9&lt;G9,1,0)+IF(H9&lt;J9,1,0)+IF(K9&lt;M9,1,0)</f>
        <v>0</v>
      </c>
      <c r="R9" s="184">
        <f aca="true" t="shared" si="4" ref="R9:R15">IF(P9=2,1,0)</f>
        <v>1</v>
      </c>
      <c r="S9" s="180">
        <f aca="true" t="shared" si="5" ref="S9:S15">IF(Q9=2,1,0)</f>
        <v>0</v>
      </c>
      <c r="T9" s="185"/>
    </row>
    <row r="10" spans="2:20" ht="30" customHeight="1">
      <c r="B10" s="175" t="s">
        <v>27</v>
      </c>
      <c r="C10" s="176" t="s">
        <v>96</v>
      </c>
      <c r="D10" s="176" t="s">
        <v>107</v>
      </c>
      <c r="E10" s="178">
        <f>G41</f>
        <v>21</v>
      </c>
      <c r="F10" s="178" t="s">
        <v>26</v>
      </c>
      <c r="G10" s="180">
        <f>G43</f>
        <v>11</v>
      </c>
      <c r="H10" s="178">
        <f>K41</f>
        <v>21</v>
      </c>
      <c r="I10" s="178" t="s">
        <v>26</v>
      </c>
      <c r="J10" s="180">
        <f>K43</f>
        <v>14</v>
      </c>
      <c r="K10" s="178">
        <f>O41</f>
        <v>0</v>
      </c>
      <c r="L10" s="178" t="s">
        <v>26</v>
      </c>
      <c r="M10" s="180">
        <f>O43</f>
        <v>0</v>
      </c>
      <c r="N10" s="181">
        <f t="shared" si="0"/>
        <v>42</v>
      </c>
      <c r="O10" s="182">
        <f t="shared" si="1"/>
        <v>25</v>
      </c>
      <c r="P10" s="183">
        <f t="shared" si="2"/>
        <v>2</v>
      </c>
      <c r="Q10" s="178">
        <f t="shared" si="3"/>
        <v>0</v>
      </c>
      <c r="R10" s="186">
        <f t="shared" si="4"/>
        <v>1</v>
      </c>
      <c r="S10" s="180">
        <f t="shared" si="5"/>
        <v>0</v>
      </c>
      <c r="T10" s="185"/>
    </row>
    <row r="11" spans="2:20" ht="30" customHeight="1">
      <c r="B11" s="175" t="s">
        <v>28</v>
      </c>
      <c r="C11" s="176" t="s">
        <v>97</v>
      </c>
      <c r="D11" s="176" t="s">
        <v>108</v>
      </c>
      <c r="E11" s="178">
        <f>G53</f>
        <v>21</v>
      </c>
      <c r="F11" s="178" t="s">
        <v>26</v>
      </c>
      <c r="G11" s="180">
        <f>G55</f>
        <v>19</v>
      </c>
      <c r="H11" s="178">
        <f>K53</f>
        <v>21</v>
      </c>
      <c r="I11" s="178" t="s">
        <v>26</v>
      </c>
      <c r="J11" s="180">
        <f>K55</f>
        <v>7</v>
      </c>
      <c r="K11" s="178">
        <f>O53</f>
        <v>0</v>
      </c>
      <c r="L11" s="178" t="s">
        <v>26</v>
      </c>
      <c r="M11" s="180">
        <f>O55</f>
        <v>0</v>
      </c>
      <c r="N11" s="181">
        <f t="shared" si="0"/>
        <v>42</v>
      </c>
      <c r="O11" s="182">
        <f t="shared" si="1"/>
        <v>26</v>
      </c>
      <c r="P11" s="183">
        <f t="shared" si="2"/>
        <v>2</v>
      </c>
      <c r="Q11" s="178">
        <f t="shared" si="3"/>
        <v>0</v>
      </c>
      <c r="R11" s="186">
        <f t="shared" si="4"/>
        <v>1</v>
      </c>
      <c r="S11" s="180">
        <f t="shared" si="5"/>
        <v>0</v>
      </c>
      <c r="T11" s="185"/>
    </row>
    <row r="12" spans="2:20" ht="30" customHeight="1">
      <c r="B12" s="175" t="s">
        <v>29</v>
      </c>
      <c r="C12" s="176" t="s">
        <v>98</v>
      </c>
      <c r="D12" s="176" t="s">
        <v>109</v>
      </c>
      <c r="E12" s="178">
        <f>G66</f>
        <v>21</v>
      </c>
      <c r="F12" s="178" t="s">
        <v>26</v>
      </c>
      <c r="G12" s="180">
        <f>G68</f>
        <v>7</v>
      </c>
      <c r="H12" s="178">
        <f>K66</f>
        <v>21</v>
      </c>
      <c r="I12" s="178" t="s">
        <v>26</v>
      </c>
      <c r="J12" s="180">
        <f>K68</f>
        <v>4</v>
      </c>
      <c r="K12" s="178">
        <f>O66</f>
        <v>0</v>
      </c>
      <c r="L12" s="178" t="s">
        <v>26</v>
      </c>
      <c r="M12" s="180">
        <f>O68</f>
        <v>0</v>
      </c>
      <c r="N12" s="181">
        <f t="shared" si="0"/>
        <v>42</v>
      </c>
      <c r="O12" s="182">
        <f t="shared" si="1"/>
        <v>11</v>
      </c>
      <c r="P12" s="183">
        <f t="shared" si="2"/>
        <v>2</v>
      </c>
      <c r="Q12" s="178">
        <f t="shared" si="3"/>
        <v>0</v>
      </c>
      <c r="R12" s="186">
        <f t="shared" si="4"/>
        <v>1</v>
      </c>
      <c r="S12" s="180">
        <f t="shared" si="5"/>
        <v>0</v>
      </c>
      <c r="T12" s="185"/>
    </row>
    <row r="13" spans="2:20" ht="30" customHeight="1">
      <c r="B13" s="175" t="s">
        <v>30</v>
      </c>
      <c r="C13" s="176" t="s">
        <v>99</v>
      </c>
      <c r="D13" s="176" t="s">
        <v>110</v>
      </c>
      <c r="E13" s="178">
        <f>G78</f>
        <v>21</v>
      </c>
      <c r="F13" s="178" t="s">
        <v>26</v>
      </c>
      <c r="G13" s="180">
        <f>G80</f>
        <v>5</v>
      </c>
      <c r="H13" s="178">
        <f>K78</f>
        <v>21</v>
      </c>
      <c r="I13" s="178" t="s">
        <v>26</v>
      </c>
      <c r="J13" s="180">
        <f>K80</f>
        <v>16</v>
      </c>
      <c r="K13" s="178">
        <f>O78</f>
        <v>0</v>
      </c>
      <c r="L13" s="178" t="s">
        <v>26</v>
      </c>
      <c r="M13" s="180">
        <f>O80</f>
        <v>0</v>
      </c>
      <c r="N13" s="181">
        <f t="shared" si="0"/>
        <v>42</v>
      </c>
      <c r="O13" s="182">
        <f t="shared" si="1"/>
        <v>21</v>
      </c>
      <c r="P13" s="183">
        <f t="shared" si="2"/>
        <v>2</v>
      </c>
      <c r="Q13" s="178">
        <f t="shared" si="3"/>
        <v>0</v>
      </c>
      <c r="R13" s="186">
        <f t="shared" si="4"/>
        <v>1</v>
      </c>
      <c r="S13" s="180">
        <f t="shared" si="5"/>
        <v>0</v>
      </c>
      <c r="T13" s="185"/>
    </row>
    <row r="14" spans="2:20" ht="30" customHeight="1">
      <c r="B14" s="175" t="s">
        <v>31</v>
      </c>
      <c r="C14" s="176" t="s">
        <v>115</v>
      </c>
      <c r="D14" s="176" t="s">
        <v>111</v>
      </c>
      <c r="E14" s="178">
        <f>G90</f>
        <v>21</v>
      </c>
      <c r="F14" s="178" t="s">
        <v>26</v>
      </c>
      <c r="G14" s="180">
        <f>G92</f>
        <v>10</v>
      </c>
      <c r="H14" s="178">
        <f>K90</f>
        <v>21</v>
      </c>
      <c r="I14" s="178" t="s">
        <v>26</v>
      </c>
      <c r="J14" s="180">
        <f>K92</f>
        <v>11</v>
      </c>
      <c r="K14" s="178">
        <f>O90</f>
        <v>0</v>
      </c>
      <c r="L14" s="178" t="s">
        <v>26</v>
      </c>
      <c r="M14" s="180">
        <f>O92</f>
        <v>0</v>
      </c>
      <c r="N14" s="181">
        <f t="shared" si="0"/>
        <v>42</v>
      </c>
      <c r="O14" s="182">
        <f t="shared" si="1"/>
        <v>21</v>
      </c>
      <c r="P14" s="183">
        <f t="shared" si="2"/>
        <v>2</v>
      </c>
      <c r="Q14" s="178">
        <f t="shared" si="3"/>
        <v>0</v>
      </c>
      <c r="R14" s="186">
        <f t="shared" si="4"/>
        <v>1</v>
      </c>
      <c r="S14" s="180">
        <f t="shared" si="5"/>
        <v>0</v>
      </c>
      <c r="T14" s="185"/>
    </row>
    <row r="15" spans="2:20" ht="30" customHeight="1">
      <c r="B15" s="187" t="s">
        <v>32</v>
      </c>
      <c r="C15" s="188" t="s">
        <v>100</v>
      </c>
      <c r="D15" s="188" t="s">
        <v>112</v>
      </c>
      <c r="E15" s="189">
        <f>G102</f>
        <v>21</v>
      </c>
      <c r="F15" s="190" t="s">
        <v>26</v>
      </c>
      <c r="G15" s="191">
        <f>G104</f>
        <v>17</v>
      </c>
      <c r="H15" s="189">
        <f>K102</f>
        <v>21</v>
      </c>
      <c r="I15" s="190" t="s">
        <v>26</v>
      </c>
      <c r="J15" s="191">
        <f>K104</f>
        <v>15</v>
      </c>
      <c r="K15" s="189">
        <f>O102</f>
        <v>0</v>
      </c>
      <c r="L15" s="190" t="s">
        <v>26</v>
      </c>
      <c r="M15" s="191">
        <f>O104</f>
        <v>0</v>
      </c>
      <c r="N15" s="181">
        <f t="shared" si="0"/>
        <v>42</v>
      </c>
      <c r="O15" s="182">
        <f t="shared" si="1"/>
        <v>32</v>
      </c>
      <c r="P15" s="183">
        <f t="shared" si="2"/>
        <v>2</v>
      </c>
      <c r="Q15" s="178">
        <f t="shared" si="3"/>
        <v>0</v>
      </c>
      <c r="R15" s="192">
        <f t="shared" si="4"/>
        <v>1</v>
      </c>
      <c r="S15" s="180">
        <f t="shared" si="5"/>
        <v>0</v>
      </c>
      <c r="T15" s="193"/>
    </row>
    <row r="16" spans="2:20" ht="34.5" customHeight="1">
      <c r="B16" s="194" t="s">
        <v>33</v>
      </c>
      <c r="C16" s="238" t="str">
        <f>IF(R16&gt;S16,D4,IF(S16&gt;R16,D5,"remíza"))</f>
        <v>FSPS MU "A"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195">
        <f aca="true" t="shared" si="6" ref="N16:S16">SUM(N9:N15)</f>
        <v>294</v>
      </c>
      <c r="O16" s="196">
        <f t="shared" si="6"/>
        <v>170</v>
      </c>
      <c r="P16" s="195">
        <f t="shared" si="6"/>
        <v>14</v>
      </c>
      <c r="Q16" s="197">
        <f t="shared" si="6"/>
        <v>0</v>
      </c>
      <c r="R16" s="195">
        <f t="shared" si="6"/>
        <v>7</v>
      </c>
      <c r="S16" s="196">
        <f t="shared" si="6"/>
        <v>0</v>
      </c>
      <c r="T16" s="198"/>
    </row>
    <row r="17" spans="2:20" ht="15">
      <c r="B17" s="199" t="s">
        <v>34</v>
      </c>
      <c r="C17" s="200"/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2" t="s">
        <v>35</v>
      </c>
    </row>
    <row r="18" spans="2:20" ht="12.75">
      <c r="B18" s="203" t="s">
        <v>36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</row>
    <row r="19" spans="2:20" ht="12.75"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</row>
    <row r="20" spans="2:20" ht="19.5" customHeight="1">
      <c r="B20" s="204" t="s">
        <v>37</v>
      </c>
      <c r="C20" s="200" t="s">
        <v>38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</row>
    <row r="21" spans="2:20" ht="19.5" customHeight="1">
      <c r="B21" s="205"/>
      <c r="C21" s="200" t="s">
        <v>38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</row>
    <row r="22" spans="2:20" ht="12.75"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</row>
    <row r="23" spans="2:21" ht="12.75">
      <c r="B23" s="206" t="s">
        <v>39</v>
      </c>
      <c r="C23" s="200"/>
      <c r="D23" s="207"/>
      <c r="E23" s="206" t="s">
        <v>40</v>
      </c>
      <c r="F23" s="206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</row>
    <row r="24" spans="2:21" ht="12.75">
      <c r="B24" s="209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</row>
    <row r="25" spans="2:21" ht="12.75">
      <c r="B25" s="209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</row>
    <row r="26" spans="2:21" ht="12.75">
      <c r="B26" s="210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2"/>
      <c r="U26" s="208"/>
    </row>
    <row r="27" spans="2:20" ht="28.5" customHeight="1">
      <c r="B27" s="213" t="s">
        <v>41</v>
      </c>
      <c r="C27" s="208"/>
      <c r="D27" s="208"/>
      <c r="E27" s="208"/>
      <c r="F27" s="208"/>
      <c r="G27" s="239" t="s">
        <v>42</v>
      </c>
      <c r="H27" s="239"/>
      <c r="I27" s="239"/>
      <c r="J27" s="239"/>
      <c r="K27" s="239"/>
      <c r="L27" s="239"/>
      <c r="M27" s="239"/>
      <c r="N27" s="239"/>
      <c r="O27" s="240" t="s">
        <v>43</v>
      </c>
      <c r="P27" s="240"/>
      <c r="Q27" s="240"/>
      <c r="R27" s="240"/>
      <c r="S27" s="240"/>
      <c r="T27" s="240"/>
    </row>
    <row r="28" spans="2:20" ht="28.5" customHeight="1">
      <c r="B28" s="213"/>
      <c r="C28" s="208"/>
      <c r="D28" s="208"/>
      <c r="E28" s="208"/>
      <c r="F28" s="208"/>
      <c r="G28" s="241" t="s">
        <v>44</v>
      </c>
      <c r="H28" s="241"/>
      <c r="I28" s="208"/>
      <c r="J28" s="208"/>
      <c r="K28" s="241" t="s">
        <v>45</v>
      </c>
      <c r="L28" s="241"/>
      <c r="M28" s="241"/>
      <c r="N28" s="208"/>
      <c r="O28" s="241" t="s">
        <v>46</v>
      </c>
      <c r="P28" s="241"/>
      <c r="Q28" s="208"/>
      <c r="R28" s="242" t="s">
        <v>47</v>
      </c>
      <c r="S28" s="242"/>
      <c r="T28" s="214"/>
    </row>
    <row r="29" spans="2:20" ht="28.5" customHeight="1">
      <c r="B29" s="215" t="s">
        <v>48</v>
      </c>
      <c r="C29" s="244" t="str">
        <f>C9</f>
        <v>Dostál Marek</v>
      </c>
      <c r="D29" s="244"/>
      <c r="E29" s="208"/>
      <c r="F29" s="208"/>
      <c r="G29" s="243">
        <v>21</v>
      </c>
      <c r="H29" s="243"/>
      <c r="I29" s="208"/>
      <c r="J29" s="208"/>
      <c r="K29" s="243">
        <v>21</v>
      </c>
      <c r="L29" s="243"/>
      <c r="M29" s="243"/>
      <c r="N29" s="208"/>
      <c r="O29" s="243"/>
      <c r="P29" s="243"/>
      <c r="Q29" s="208"/>
      <c r="R29" s="243"/>
      <c r="S29" s="243"/>
      <c r="T29" s="214"/>
    </row>
    <row r="30" spans="2:20" ht="6" customHeight="1">
      <c r="B30" s="215"/>
      <c r="C30" s="216"/>
      <c r="D30" s="216"/>
      <c r="E30" s="208"/>
      <c r="F30" s="208"/>
      <c r="G30" s="217"/>
      <c r="H30" s="217"/>
      <c r="I30" s="208"/>
      <c r="J30" s="208"/>
      <c r="K30" s="217"/>
      <c r="L30" s="217"/>
      <c r="M30" s="217"/>
      <c r="N30" s="208"/>
      <c r="O30" s="217"/>
      <c r="P30" s="217"/>
      <c r="Q30" s="208"/>
      <c r="R30" s="217"/>
      <c r="S30" s="217"/>
      <c r="T30" s="214"/>
    </row>
    <row r="31" spans="2:20" ht="28.5" customHeight="1">
      <c r="B31" s="215" t="s">
        <v>49</v>
      </c>
      <c r="C31" s="244" t="str">
        <f>D9</f>
        <v>Uher</v>
      </c>
      <c r="D31" s="244"/>
      <c r="E31" s="208"/>
      <c r="F31" s="208"/>
      <c r="G31" s="243">
        <v>16</v>
      </c>
      <c r="H31" s="243"/>
      <c r="I31" s="208"/>
      <c r="J31" s="208"/>
      <c r="K31" s="243">
        <v>18</v>
      </c>
      <c r="L31" s="243"/>
      <c r="M31" s="243"/>
      <c r="N31" s="208"/>
      <c r="O31" s="243"/>
      <c r="P31" s="243"/>
      <c r="Q31" s="208"/>
      <c r="R31" s="243"/>
      <c r="S31" s="243"/>
      <c r="T31" s="214"/>
    </row>
    <row r="32" spans="2:20" ht="28.5" customHeight="1">
      <c r="B32" s="213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14"/>
    </row>
    <row r="33" spans="2:20" ht="28.5" customHeight="1">
      <c r="B33" s="218" t="s">
        <v>50</v>
      </c>
      <c r="C33" s="243"/>
      <c r="D33" s="243"/>
      <c r="E33" s="208"/>
      <c r="F33" s="208"/>
      <c r="G33" s="243" t="s">
        <v>51</v>
      </c>
      <c r="H33" s="243"/>
      <c r="I33" s="243"/>
      <c r="J33" s="243"/>
      <c r="K33" s="208"/>
      <c r="L33" s="208"/>
      <c r="M33" s="208"/>
      <c r="N33" s="208"/>
      <c r="O33" s="208"/>
      <c r="P33" s="208"/>
      <c r="Q33" s="208"/>
      <c r="R33" s="208"/>
      <c r="S33" s="208"/>
      <c r="T33" s="214"/>
    </row>
    <row r="34" spans="2:20" ht="28.5" customHeight="1">
      <c r="B34" s="213"/>
      <c r="C34" s="208"/>
      <c r="D34" s="208"/>
      <c r="E34" s="208"/>
      <c r="F34" s="208"/>
      <c r="G34" s="243"/>
      <c r="H34" s="243"/>
      <c r="I34" s="243"/>
      <c r="J34" s="243"/>
      <c r="K34" s="208"/>
      <c r="L34" s="208"/>
      <c r="M34" s="208"/>
      <c r="N34" s="208"/>
      <c r="O34" s="208"/>
      <c r="P34" s="208"/>
      <c r="Q34" s="208"/>
      <c r="R34" s="208"/>
      <c r="S34" s="208"/>
      <c r="T34" s="214"/>
    </row>
    <row r="35" spans="2:20" ht="12" customHeight="1">
      <c r="B35" s="213"/>
      <c r="C35" s="208"/>
      <c r="D35" s="208"/>
      <c r="E35" s="208"/>
      <c r="F35" s="208"/>
      <c r="G35" s="243"/>
      <c r="H35" s="243"/>
      <c r="I35" s="243"/>
      <c r="J35" s="243"/>
      <c r="K35" s="208"/>
      <c r="L35" s="208"/>
      <c r="M35" s="208"/>
      <c r="N35" s="208"/>
      <c r="O35" s="208"/>
      <c r="P35" s="208"/>
      <c r="Q35" s="208"/>
      <c r="R35" s="208"/>
      <c r="S35" s="208"/>
      <c r="T35" s="214"/>
    </row>
    <row r="36" spans="2:20" ht="6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</row>
    <row r="37" ht="27" customHeight="1"/>
    <row r="38" spans="2:20" ht="28.5" customHeight="1">
      <c r="B38" s="210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2"/>
    </row>
    <row r="39" spans="2:20" ht="25.5" customHeight="1">
      <c r="B39" s="213" t="s">
        <v>41</v>
      </c>
      <c r="C39" s="208"/>
      <c r="D39" s="208"/>
      <c r="E39" s="208"/>
      <c r="F39" s="208"/>
      <c r="G39" s="239" t="s">
        <v>42</v>
      </c>
      <c r="H39" s="239"/>
      <c r="I39" s="239"/>
      <c r="J39" s="239"/>
      <c r="K39" s="239"/>
      <c r="L39" s="239"/>
      <c r="M39" s="239"/>
      <c r="N39" s="239"/>
      <c r="O39" s="240" t="s">
        <v>52</v>
      </c>
      <c r="P39" s="240"/>
      <c r="Q39" s="240"/>
      <c r="R39" s="240"/>
      <c r="S39" s="240"/>
      <c r="T39" s="240"/>
    </row>
    <row r="40" spans="2:20" ht="28.5" customHeight="1">
      <c r="B40" s="213"/>
      <c r="C40" s="208"/>
      <c r="D40" s="208"/>
      <c r="E40" s="208"/>
      <c r="F40" s="208"/>
      <c r="G40" s="241" t="s">
        <v>44</v>
      </c>
      <c r="H40" s="241"/>
      <c r="I40" s="208"/>
      <c r="J40" s="208"/>
      <c r="K40" s="241" t="s">
        <v>45</v>
      </c>
      <c r="L40" s="241"/>
      <c r="M40" s="241"/>
      <c r="N40" s="208"/>
      <c r="O40" s="241" t="s">
        <v>46</v>
      </c>
      <c r="P40" s="241"/>
      <c r="Q40" s="208"/>
      <c r="R40" s="242" t="s">
        <v>47</v>
      </c>
      <c r="S40" s="242"/>
      <c r="T40" s="214"/>
    </row>
    <row r="41" spans="2:20" ht="28.5" customHeight="1">
      <c r="B41" s="215" t="s">
        <v>48</v>
      </c>
      <c r="C41" s="244" t="str">
        <f>C10</f>
        <v>Derka Jiří</v>
      </c>
      <c r="D41" s="244"/>
      <c r="E41" s="208"/>
      <c r="F41" s="208"/>
      <c r="G41" s="243">
        <v>21</v>
      </c>
      <c r="H41" s="243"/>
      <c r="I41" s="208"/>
      <c r="J41" s="208"/>
      <c r="K41" s="243">
        <v>21</v>
      </c>
      <c r="L41" s="243"/>
      <c r="M41" s="243"/>
      <c r="N41" s="208"/>
      <c r="O41" s="243"/>
      <c r="P41" s="243"/>
      <c r="Q41" s="208"/>
      <c r="R41" s="243"/>
      <c r="S41" s="243"/>
      <c r="T41" s="214"/>
    </row>
    <row r="42" spans="2:20" ht="6.75" customHeight="1">
      <c r="B42" s="215"/>
      <c r="C42" s="216"/>
      <c r="D42" s="216"/>
      <c r="E42" s="208"/>
      <c r="F42" s="208"/>
      <c r="G42" s="217"/>
      <c r="H42" s="217"/>
      <c r="I42" s="208"/>
      <c r="J42" s="208"/>
      <c r="K42" s="217"/>
      <c r="L42" s="217"/>
      <c r="M42" s="217"/>
      <c r="N42" s="208"/>
      <c r="O42" s="217"/>
      <c r="P42" s="217"/>
      <c r="Q42" s="208"/>
      <c r="R42" s="217"/>
      <c r="S42" s="217"/>
      <c r="T42" s="214"/>
    </row>
    <row r="43" spans="2:20" ht="28.5" customHeight="1">
      <c r="B43" s="215" t="s">
        <v>49</v>
      </c>
      <c r="C43" s="244" t="str">
        <f>D10</f>
        <v>Muller</v>
      </c>
      <c r="D43" s="244"/>
      <c r="E43" s="208"/>
      <c r="F43" s="208"/>
      <c r="G43" s="243">
        <v>11</v>
      </c>
      <c r="H43" s="243"/>
      <c r="I43" s="208"/>
      <c r="J43" s="208"/>
      <c r="K43" s="243">
        <v>14</v>
      </c>
      <c r="L43" s="243"/>
      <c r="M43" s="243"/>
      <c r="N43" s="208"/>
      <c r="O43" s="243"/>
      <c r="P43" s="243"/>
      <c r="Q43" s="208"/>
      <c r="R43" s="243"/>
      <c r="S43" s="243"/>
      <c r="T43" s="214"/>
    </row>
    <row r="44" spans="2:20" ht="28.5" customHeight="1">
      <c r="B44" s="213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14"/>
    </row>
    <row r="45" spans="2:20" ht="28.5" customHeight="1">
      <c r="B45" s="218" t="s">
        <v>50</v>
      </c>
      <c r="C45" s="243"/>
      <c r="D45" s="243"/>
      <c r="E45" s="208"/>
      <c r="F45" s="208"/>
      <c r="G45" s="243" t="s">
        <v>51</v>
      </c>
      <c r="H45" s="243"/>
      <c r="I45" s="243"/>
      <c r="J45" s="243"/>
      <c r="K45" s="208"/>
      <c r="L45" s="208"/>
      <c r="M45" s="208"/>
      <c r="N45" s="208"/>
      <c r="O45" s="208"/>
      <c r="P45" s="208"/>
      <c r="Q45" s="208"/>
      <c r="R45" s="208"/>
      <c r="S45" s="208"/>
      <c r="T45" s="214"/>
    </row>
    <row r="46" spans="2:20" ht="28.5" customHeight="1">
      <c r="B46" s="213"/>
      <c r="C46" s="208"/>
      <c r="D46" s="208"/>
      <c r="E46" s="208"/>
      <c r="F46" s="208"/>
      <c r="G46" s="245"/>
      <c r="H46" s="245"/>
      <c r="I46" s="245"/>
      <c r="J46" s="245"/>
      <c r="K46" s="208"/>
      <c r="L46" s="208"/>
      <c r="M46" s="208"/>
      <c r="N46" s="208"/>
      <c r="O46" s="208"/>
      <c r="P46" s="208"/>
      <c r="Q46" s="208"/>
      <c r="R46" s="208"/>
      <c r="S46" s="208"/>
      <c r="T46" s="214"/>
    </row>
    <row r="47" spans="2:20" ht="15.75" customHeight="1">
      <c r="B47" s="219"/>
      <c r="C47" s="220"/>
      <c r="D47" s="220"/>
      <c r="E47" s="220"/>
      <c r="F47" s="220"/>
      <c r="G47" s="245"/>
      <c r="H47" s="245"/>
      <c r="I47" s="245"/>
      <c r="J47" s="245"/>
      <c r="K47" s="220"/>
      <c r="L47" s="220"/>
      <c r="M47" s="220"/>
      <c r="N47" s="220"/>
      <c r="O47" s="220"/>
      <c r="P47" s="220"/>
      <c r="Q47" s="220"/>
      <c r="R47" s="220"/>
      <c r="S47" s="220"/>
      <c r="T47" s="221"/>
    </row>
    <row r="50" spans="2:20" ht="16.5" customHeight="1"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2"/>
    </row>
    <row r="51" spans="2:20" ht="27.75" customHeight="1">
      <c r="B51" s="213" t="s">
        <v>41</v>
      </c>
      <c r="C51" s="208"/>
      <c r="D51" s="208"/>
      <c r="E51" s="208"/>
      <c r="F51" s="208"/>
      <c r="G51" s="239" t="s">
        <v>42</v>
      </c>
      <c r="H51" s="239"/>
      <c r="I51" s="239"/>
      <c r="J51" s="239"/>
      <c r="K51" s="239"/>
      <c r="L51" s="239"/>
      <c r="M51" s="239"/>
      <c r="N51" s="239"/>
      <c r="O51" s="240" t="s">
        <v>53</v>
      </c>
      <c r="P51" s="240"/>
      <c r="Q51" s="240"/>
      <c r="R51" s="240"/>
      <c r="S51" s="240"/>
      <c r="T51" s="240"/>
    </row>
    <row r="52" spans="2:20" ht="27.75" customHeight="1">
      <c r="B52" s="213"/>
      <c r="C52" s="208"/>
      <c r="D52" s="208"/>
      <c r="E52" s="208"/>
      <c r="F52" s="208"/>
      <c r="G52" s="241" t="s">
        <v>44</v>
      </c>
      <c r="H52" s="241"/>
      <c r="I52" s="208"/>
      <c r="J52" s="208"/>
      <c r="K52" s="241" t="s">
        <v>45</v>
      </c>
      <c r="L52" s="241"/>
      <c r="M52" s="241"/>
      <c r="N52" s="208"/>
      <c r="O52" s="241" t="s">
        <v>46</v>
      </c>
      <c r="P52" s="241"/>
      <c r="Q52" s="208"/>
      <c r="R52" s="242" t="s">
        <v>47</v>
      </c>
      <c r="S52" s="242"/>
      <c r="T52" s="214"/>
    </row>
    <row r="53" spans="2:20" ht="27.75" customHeight="1">
      <c r="B53" s="215" t="s">
        <v>48</v>
      </c>
      <c r="C53" s="244" t="str">
        <f>C11</f>
        <v>Chadimová Adéla</v>
      </c>
      <c r="D53" s="244"/>
      <c r="E53" s="208"/>
      <c r="F53" s="208"/>
      <c r="G53" s="243">
        <v>21</v>
      </c>
      <c r="H53" s="243"/>
      <c r="I53" s="208"/>
      <c r="J53" s="208"/>
      <c r="K53" s="243">
        <v>21</v>
      </c>
      <c r="L53" s="243"/>
      <c r="M53" s="243"/>
      <c r="N53" s="208"/>
      <c r="O53" s="243"/>
      <c r="P53" s="243"/>
      <c r="Q53" s="208"/>
      <c r="R53" s="243"/>
      <c r="S53" s="243"/>
      <c r="T53" s="214"/>
    </row>
    <row r="54" spans="2:20" ht="5.25" customHeight="1">
      <c r="B54" s="215"/>
      <c r="C54" s="216"/>
      <c r="D54" s="216"/>
      <c r="E54" s="208"/>
      <c r="F54" s="208"/>
      <c r="G54" s="217"/>
      <c r="H54" s="217"/>
      <c r="I54" s="208"/>
      <c r="J54" s="208"/>
      <c r="K54" s="217"/>
      <c r="L54" s="217"/>
      <c r="M54" s="217"/>
      <c r="N54" s="208"/>
      <c r="O54" s="217"/>
      <c r="P54" s="217"/>
      <c r="Q54" s="208"/>
      <c r="R54" s="217"/>
      <c r="S54" s="217"/>
      <c r="T54" s="214"/>
    </row>
    <row r="55" spans="2:20" ht="27.75" customHeight="1">
      <c r="B55" s="215" t="s">
        <v>49</v>
      </c>
      <c r="C55" s="244" t="str">
        <f>D11</f>
        <v>Schafferová</v>
      </c>
      <c r="D55" s="244"/>
      <c r="E55" s="208"/>
      <c r="F55" s="208"/>
      <c r="G55" s="243">
        <v>19</v>
      </c>
      <c r="H55" s="243"/>
      <c r="I55" s="208"/>
      <c r="J55" s="208"/>
      <c r="K55" s="243">
        <v>7</v>
      </c>
      <c r="L55" s="243"/>
      <c r="M55" s="243"/>
      <c r="N55" s="208"/>
      <c r="O55" s="243"/>
      <c r="P55" s="243"/>
      <c r="Q55" s="208"/>
      <c r="R55" s="243"/>
      <c r="S55" s="243"/>
      <c r="T55" s="214"/>
    </row>
    <row r="56" spans="2:20" ht="27.75" customHeight="1">
      <c r="B56" s="213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14"/>
    </row>
    <row r="57" spans="2:20" ht="27.75" customHeight="1">
      <c r="B57" s="218" t="s">
        <v>50</v>
      </c>
      <c r="C57" s="243"/>
      <c r="D57" s="243"/>
      <c r="E57" s="208"/>
      <c r="F57" s="208"/>
      <c r="G57" s="243" t="s">
        <v>51</v>
      </c>
      <c r="H57" s="243"/>
      <c r="I57" s="243"/>
      <c r="J57" s="243"/>
      <c r="K57" s="208"/>
      <c r="L57" s="208"/>
      <c r="M57" s="208"/>
      <c r="N57" s="208"/>
      <c r="O57" s="208"/>
      <c r="P57" s="208"/>
      <c r="Q57" s="208"/>
      <c r="R57" s="208"/>
      <c r="S57" s="208"/>
      <c r="T57" s="214"/>
    </row>
    <row r="58" spans="2:20" ht="27.75" customHeight="1">
      <c r="B58" s="213"/>
      <c r="C58" s="208"/>
      <c r="D58" s="208"/>
      <c r="E58" s="208"/>
      <c r="F58" s="208"/>
      <c r="G58" s="245"/>
      <c r="H58" s="245"/>
      <c r="I58" s="245"/>
      <c r="J58" s="245"/>
      <c r="K58" s="208"/>
      <c r="L58" s="208"/>
      <c r="M58" s="208"/>
      <c r="N58" s="208"/>
      <c r="O58" s="208"/>
      <c r="P58" s="208"/>
      <c r="Q58" s="208"/>
      <c r="R58" s="208"/>
      <c r="S58" s="208"/>
      <c r="T58" s="214"/>
    </row>
    <row r="59" spans="2:20" ht="15" customHeight="1">
      <c r="B59" s="219"/>
      <c r="C59" s="220"/>
      <c r="D59" s="220"/>
      <c r="E59" s="220"/>
      <c r="F59" s="220"/>
      <c r="G59" s="245"/>
      <c r="H59" s="245"/>
      <c r="I59" s="245"/>
      <c r="J59" s="245"/>
      <c r="K59" s="220"/>
      <c r="L59" s="220"/>
      <c r="M59" s="220"/>
      <c r="N59" s="220"/>
      <c r="O59" s="220"/>
      <c r="P59" s="220"/>
      <c r="Q59" s="220"/>
      <c r="R59" s="220"/>
      <c r="S59" s="220"/>
      <c r="T59" s="221"/>
    </row>
    <row r="63" spans="2:20" ht="16.5" customHeight="1">
      <c r="B63" s="210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2"/>
    </row>
    <row r="64" spans="2:20" ht="28.5" customHeight="1">
      <c r="B64" s="213" t="s">
        <v>41</v>
      </c>
      <c r="C64" s="208"/>
      <c r="D64" s="208"/>
      <c r="E64" s="208"/>
      <c r="F64" s="208"/>
      <c r="G64" s="239" t="s">
        <v>42</v>
      </c>
      <c r="H64" s="239"/>
      <c r="I64" s="239"/>
      <c r="J64" s="239"/>
      <c r="K64" s="239"/>
      <c r="L64" s="239"/>
      <c r="M64" s="239"/>
      <c r="N64" s="239"/>
      <c r="O64" s="240" t="s">
        <v>54</v>
      </c>
      <c r="P64" s="240"/>
      <c r="Q64" s="240"/>
      <c r="R64" s="240"/>
      <c r="S64" s="240"/>
      <c r="T64" s="240"/>
    </row>
    <row r="65" spans="2:20" ht="28.5" customHeight="1">
      <c r="B65" s="213"/>
      <c r="C65" s="208"/>
      <c r="D65" s="208"/>
      <c r="E65" s="208"/>
      <c r="F65" s="208"/>
      <c r="G65" s="241" t="s">
        <v>44</v>
      </c>
      <c r="H65" s="241"/>
      <c r="I65" s="208"/>
      <c r="J65" s="208"/>
      <c r="K65" s="241" t="s">
        <v>45</v>
      </c>
      <c r="L65" s="241"/>
      <c r="M65" s="241"/>
      <c r="N65" s="208"/>
      <c r="O65" s="241" t="s">
        <v>46</v>
      </c>
      <c r="P65" s="241"/>
      <c r="Q65" s="208"/>
      <c r="R65" s="242" t="s">
        <v>47</v>
      </c>
      <c r="S65" s="242"/>
      <c r="T65" s="214"/>
    </row>
    <row r="66" spans="2:20" ht="28.5" customHeight="1">
      <c r="B66" s="215" t="s">
        <v>48</v>
      </c>
      <c r="C66" s="244" t="str">
        <f>C12</f>
        <v>Poláková Mariana</v>
      </c>
      <c r="D66" s="244"/>
      <c r="E66" s="208"/>
      <c r="F66" s="208"/>
      <c r="G66" s="243">
        <v>21</v>
      </c>
      <c r="H66" s="243"/>
      <c r="I66" s="208"/>
      <c r="J66" s="208"/>
      <c r="K66" s="243">
        <v>21</v>
      </c>
      <c r="L66" s="243"/>
      <c r="M66" s="243"/>
      <c r="N66" s="208"/>
      <c r="O66" s="243"/>
      <c r="P66" s="243"/>
      <c r="Q66" s="208"/>
      <c r="R66" s="243"/>
      <c r="S66" s="243"/>
      <c r="T66" s="214"/>
    </row>
    <row r="67" spans="2:20" ht="5.25" customHeight="1">
      <c r="B67" s="215"/>
      <c r="C67" s="216"/>
      <c r="D67" s="216"/>
      <c r="E67" s="208"/>
      <c r="F67" s="208"/>
      <c r="G67" s="217"/>
      <c r="H67" s="217"/>
      <c r="I67" s="208"/>
      <c r="J67" s="208"/>
      <c r="K67" s="217"/>
      <c r="L67" s="217"/>
      <c r="M67" s="217"/>
      <c r="N67" s="208"/>
      <c r="O67" s="217"/>
      <c r="P67" s="217"/>
      <c r="Q67" s="208"/>
      <c r="R67" s="217"/>
      <c r="S67" s="217"/>
      <c r="T67" s="214"/>
    </row>
    <row r="68" spans="2:20" ht="28.5" customHeight="1">
      <c r="B68" s="215" t="s">
        <v>49</v>
      </c>
      <c r="C68" s="244" t="str">
        <f>D12</f>
        <v>Kulhavá</v>
      </c>
      <c r="D68" s="244"/>
      <c r="E68" s="208"/>
      <c r="F68" s="208"/>
      <c r="G68" s="243">
        <v>7</v>
      </c>
      <c r="H68" s="243"/>
      <c r="I68" s="208"/>
      <c r="J68" s="208"/>
      <c r="K68" s="243">
        <v>4</v>
      </c>
      <c r="L68" s="243"/>
      <c r="M68" s="243"/>
      <c r="N68" s="208"/>
      <c r="O68" s="243"/>
      <c r="P68" s="243"/>
      <c r="Q68" s="208"/>
      <c r="R68" s="243"/>
      <c r="S68" s="243"/>
      <c r="T68" s="214"/>
    </row>
    <row r="69" spans="2:20" ht="28.5" customHeight="1">
      <c r="B69" s="213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14"/>
    </row>
    <row r="70" spans="2:20" ht="28.5" customHeight="1">
      <c r="B70" s="218" t="s">
        <v>50</v>
      </c>
      <c r="C70" s="243"/>
      <c r="D70" s="243"/>
      <c r="E70" s="208"/>
      <c r="F70" s="208"/>
      <c r="G70" s="243" t="s">
        <v>51</v>
      </c>
      <c r="H70" s="243"/>
      <c r="I70" s="243"/>
      <c r="J70" s="243"/>
      <c r="K70" s="208"/>
      <c r="L70" s="208"/>
      <c r="M70" s="208"/>
      <c r="N70" s="208"/>
      <c r="O70" s="208"/>
      <c r="P70" s="208"/>
      <c r="Q70" s="208"/>
      <c r="R70" s="208"/>
      <c r="S70" s="208"/>
      <c r="T70" s="214"/>
    </row>
    <row r="71" spans="2:20" ht="28.5" customHeight="1">
      <c r="B71" s="213"/>
      <c r="C71" s="208"/>
      <c r="D71" s="208"/>
      <c r="E71" s="208"/>
      <c r="F71" s="208"/>
      <c r="G71" s="245"/>
      <c r="H71" s="245"/>
      <c r="I71" s="245"/>
      <c r="J71" s="245"/>
      <c r="K71" s="208"/>
      <c r="L71" s="208"/>
      <c r="M71" s="208"/>
      <c r="N71" s="208"/>
      <c r="O71" s="208"/>
      <c r="P71" s="208"/>
      <c r="Q71" s="208"/>
      <c r="R71" s="208"/>
      <c r="S71" s="208"/>
      <c r="T71" s="214"/>
    </row>
    <row r="72" spans="2:20" ht="19.5" customHeight="1">
      <c r="B72" s="219"/>
      <c r="C72" s="220"/>
      <c r="D72" s="220"/>
      <c r="E72" s="220"/>
      <c r="F72" s="220"/>
      <c r="G72" s="245"/>
      <c r="H72" s="245"/>
      <c r="I72" s="245"/>
      <c r="J72" s="245"/>
      <c r="K72" s="220"/>
      <c r="L72" s="220"/>
      <c r="M72" s="220"/>
      <c r="N72" s="220"/>
      <c r="O72" s="220"/>
      <c r="P72" s="220"/>
      <c r="Q72" s="220"/>
      <c r="R72" s="220"/>
      <c r="S72" s="220"/>
      <c r="T72" s="221"/>
    </row>
    <row r="75" spans="2:20" ht="19.5" customHeight="1">
      <c r="B75" s="210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2"/>
    </row>
    <row r="76" spans="2:20" ht="28.5" customHeight="1">
      <c r="B76" s="213" t="s">
        <v>41</v>
      </c>
      <c r="C76" s="208"/>
      <c r="D76" s="208"/>
      <c r="E76" s="208"/>
      <c r="F76" s="208"/>
      <c r="G76" s="239" t="s">
        <v>42</v>
      </c>
      <c r="H76" s="239"/>
      <c r="I76" s="239"/>
      <c r="J76" s="239"/>
      <c r="K76" s="239"/>
      <c r="L76" s="239"/>
      <c r="M76" s="239"/>
      <c r="N76" s="239"/>
      <c r="O76" s="240" t="s">
        <v>55</v>
      </c>
      <c r="P76" s="240"/>
      <c r="Q76" s="240"/>
      <c r="R76" s="240"/>
      <c r="S76" s="240"/>
      <c r="T76" s="240"/>
    </row>
    <row r="77" spans="2:20" ht="28.5" customHeight="1">
      <c r="B77" s="213"/>
      <c r="C77" s="208"/>
      <c r="D77" s="208"/>
      <c r="E77" s="208"/>
      <c r="F77" s="208"/>
      <c r="G77" s="241" t="s">
        <v>44</v>
      </c>
      <c r="H77" s="241"/>
      <c r="I77" s="208"/>
      <c r="J77" s="208"/>
      <c r="K77" s="241" t="s">
        <v>45</v>
      </c>
      <c r="L77" s="241"/>
      <c r="M77" s="241"/>
      <c r="N77" s="208"/>
      <c r="O77" s="241" t="s">
        <v>46</v>
      </c>
      <c r="P77" s="241"/>
      <c r="Q77" s="208"/>
      <c r="R77" s="242" t="s">
        <v>47</v>
      </c>
      <c r="S77" s="242"/>
      <c r="T77" s="214"/>
    </row>
    <row r="78" spans="2:20" ht="28.5" customHeight="1">
      <c r="B78" s="215" t="s">
        <v>48</v>
      </c>
      <c r="C78" s="244" t="str">
        <f>C13</f>
        <v>Lipka-Reichman</v>
      </c>
      <c r="D78" s="244"/>
      <c r="E78" s="208"/>
      <c r="F78" s="208"/>
      <c r="G78" s="243">
        <v>21</v>
      </c>
      <c r="H78" s="243"/>
      <c r="I78" s="208"/>
      <c r="J78" s="208"/>
      <c r="K78" s="243">
        <v>21</v>
      </c>
      <c r="L78" s="243"/>
      <c r="M78" s="243"/>
      <c r="N78" s="208"/>
      <c r="O78" s="243"/>
      <c r="P78" s="243"/>
      <c r="Q78" s="208"/>
      <c r="R78" s="243"/>
      <c r="S78" s="243"/>
      <c r="T78" s="214"/>
    </row>
    <row r="79" spans="2:20" ht="5.25" customHeight="1">
      <c r="B79" s="215"/>
      <c r="C79" s="216"/>
      <c r="D79" s="216"/>
      <c r="E79" s="208"/>
      <c r="F79" s="208"/>
      <c r="G79" s="217"/>
      <c r="H79" s="217"/>
      <c r="I79" s="208"/>
      <c r="J79" s="208"/>
      <c r="K79" s="217"/>
      <c r="L79" s="217"/>
      <c r="M79" s="217"/>
      <c r="N79" s="208"/>
      <c r="O79" s="217"/>
      <c r="P79" s="217"/>
      <c r="Q79" s="208"/>
      <c r="R79" s="217"/>
      <c r="S79" s="217"/>
      <c r="T79" s="214"/>
    </row>
    <row r="80" spans="2:20" ht="28.5" customHeight="1">
      <c r="B80" s="215" t="s">
        <v>49</v>
      </c>
      <c r="C80" s="244" t="str">
        <f>D13</f>
        <v>Prek Šimon-Marinov</v>
      </c>
      <c r="D80" s="244"/>
      <c r="E80" s="208"/>
      <c r="F80" s="208"/>
      <c r="G80" s="243">
        <v>5</v>
      </c>
      <c r="H80" s="243"/>
      <c r="I80" s="208"/>
      <c r="J80" s="208"/>
      <c r="K80" s="243">
        <v>16</v>
      </c>
      <c r="L80" s="243"/>
      <c r="M80" s="243"/>
      <c r="N80" s="208"/>
      <c r="O80" s="243"/>
      <c r="P80" s="243"/>
      <c r="Q80" s="208"/>
      <c r="R80" s="243"/>
      <c r="S80" s="243"/>
      <c r="T80" s="214"/>
    </row>
    <row r="81" spans="2:20" ht="28.5" customHeight="1">
      <c r="B81" s="213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14"/>
    </row>
    <row r="82" spans="2:20" ht="28.5" customHeight="1">
      <c r="B82" s="218" t="s">
        <v>50</v>
      </c>
      <c r="C82" s="243"/>
      <c r="D82" s="243"/>
      <c r="E82" s="208"/>
      <c r="F82" s="208"/>
      <c r="G82" s="243" t="s">
        <v>51</v>
      </c>
      <c r="H82" s="243"/>
      <c r="I82" s="243"/>
      <c r="J82" s="243"/>
      <c r="K82" s="208"/>
      <c r="L82" s="208"/>
      <c r="M82" s="208"/>
      <c r="N82" s="208"/>
      <c r="O82" s="208"/>
      <c r="P82" s="208"/>
      <c r="Q82" s="208"/>
      <c r="R82" s="208"/>
      <c r="S82" s="208"/>
      <c r="T82" s="214"/>
    </row>
    <row r="83" spans="2:20" ht="28.5" customHeight="1">
      <c r="B83" s="213"/>
      <c r="C83" s="208"/>
      <c r="D83" s="208"/>
      <c r="E83" s="208"/>
      <c r="F83" s="208"/>
      <c r="G83" s="245"/>
      <c r="H83" s="245"/>
      <c r="I83" s="245"/>
      <c r="J83" s="245"/>
      <c r="K83" s="208"/>
      <c r="L83" s="208"/>
      <c r="M83" s="208"/>
      <c r="N83" s="208"/>
      <c r="O83" s="208"/>
      <c r="P83" s="208"/>
      <c r="Q83" s="208"/>
      <c r="R83" s="208"/>
      <c r="S83" s="208"/>
      <c r="T83" s="214"/>
    </row>
    <row r="84" spans="2:20" ht="12.75" customHeight="1">
      <c r="B84" s="219"/>
      <c r="C84" s="220"/>
      <c r="D84" s="220"/>
      <c r="E84" s="220"/>
      <c r="F84" s="220"/>
      <c r="G84" s="245"/>
      <c r="H84" s="245"/>
      <c r="I84" s="245"/>
      <c r="J84" s="245"/>
      <c r="K84" s="220"/>
      <c r="L84" s="220"/>
      <c r="M84" s="220"/>
      <c r="N84" s="220"/>
      <c r="O84" s="220"/>
      <c r="P84" s="220"/>
      <c r="Q84" s="220"/>
      <c r="R84" s="220"/>
      <c r="S84" s="220"/>
      <c r="T84" s="221"/>
    </row>
    <row r="87" spans="2:20" ht="17.25" customHeight="1"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2"/>
    </row>
    <row r="88" spans="2:20" ht="28.5" customHeight="1">
      <c r="B88" s="213" t="s">
        <v>41</v>
      </c>
      <c r="C88" s="208"/>
      <c r="D88" s="208"/>
      <c r="E88" s="208"/>
      <c r="F88" s="208"/>
      <c r="G88" s="239" t="s">
        <v>42</v>
      </c>
      <c r="H88" s="239"/>
      <c r="I88" s="239"/>
      <c r="J88" s="239"/>
      <c r="K88" s="239"/>
      <c r="L88" s="239"/>
      <c r="M88" s="239"/>
      <c r="N88" s="239"/>
      <c r="O88" s="240" t="s">
        <v>56</v>
      </c>
      <c r="P88" s="240"/>
      <c r="Q88" s="240"/>
      <c r="R88" s="240"/>
      <c r="S88" s="240"/>
      <c r="T88" s="240"/>
    </row>
    <row r="89" spans="2:20" ht="28.5" customHeight="1">
      <c r="B89" s="213"/>
      <c r="C89" s="208"/>
      <c r="D89" s="208"/>
      <c r="E89" s="208"/>
      <c r="F89" s="208"/>
      <c r="G89" s="241" t="s">
        <v>44</v>
      </c>
      <c r="H89" s="241"/>
      <c r="I89" s="208"/>
      <c r="J89" s="208"/>
      <c r="K89" s="241" t="s">
        <v>45</v>
      </c>
      <c r="L89" s="241"/>
      <c r="M89" s="241"/>
      <c r="N89" s="208"/>
      <c r="O89" s="241" t="s">
        <v>46</v>
      </c>
      <c r="P89" s="241"/>
      <c r="Q89" s="208"/>
      <c r="R89" s="242" t="s">
        <v>47</v>
      </c>
      <c r="S89" s="242"/>
      <c r="T89" s="214"/>
    </row>
    <row r="90" spans="2:20" ht="28.5" customHeight="1">
      <c r="B90" s="215" t="s">
        <v>48</v>
      </c>
      <c r="C90" s="244" t="str">
        <f>C14</f>
        <v>Ševčíková-Poláková</v>
      </c>
      <c r="D90" s="244"/>
      <c r="E90" s="208"/>
      <c r="F90" s="208"/>
      <c r="G90" s="243">
        <v>21</v>
      </c>
      <c r="H90" s="243"/>
      <c r="I90" s="208"/>
      <c r="J90" s="208"/>
      <c r="K90" s="243">
        <v>21</v>
      </c>
      <c r="L90" s="243"/>
      <c r="M90" s="243"/>
      <c r="N90" s="208"/>
      <c r="O90" s="243"/>
      <c r="P90" s="243"/>
      <c r="Q90" s="208"/>
      <c r="R90" s="243"/>
      <c r="S90" s="243"/>
      <c r="T90" s="214"/>
    </row>
    <row r="91" spans="2:20" ht="5.25" customHeight="1">
      <c r="B91" s="215"/>
      <c r="C91" s="216"/>
      <c r="D91" s="216"/>
      <c r="E91" s="208"/>
      <c r="F91" s="208"/>
      <c r="G91" s="217"/>
      <c r="H91" s="217"/>
      <c r="I91" s="208"/>
      <c r="J91" s="208"/>
      <c r="K91" s="217"/>
      <c r="L91" s="217"/>
      <c r="M91" s="217"/>
      <c r="N91" s="208"/>
      <c r="O91" s="217"/>
      <c r="P91" s="217"/>
      <c r="Q91" s="208"/>
      <c r="R91" s="217"/>
      <c r="S91" s="217"/>
      <c r="T91" s="214"/>
    </row>
    <row r="92" spans="2:20" ht="28.5" customHeight="1">
      <c r="B92" s="215" t="s">
        <v>49</v>
      </c>
      <c r="C92" s="244" t="str">
        <f>D14</f>
        <v>Schafferová-Nejezchlebová</v>
      </c>
      <c r="D92" s="244"/>
      <c r="E92" s="208"/>
      <c r="F92" s="208"/>
      <c r="G92" s="243">
        <v>10</v>
      </c>
      <c r="H92" s="243"/>
      <c r="I92" s="208"/>
      <c r="J92" s="208"/>
      <c r="K92" s="243">
        <v>11</v>
      </c>
      <c r="L92" s="243"/>
      <c r="M92" s="243"/>
      <c r="N92" s="208"/>
      <c r="O92" s="243"/>
      <c r="P92" s="243"/>
      <c r="Q92" s="208"/>
      <c r="R92" s="243"/>
      <c r="S92" s="243"/>
      <c r="T92" s="214"/>
    </row>
    <row r="93" spans="2:20" ht="28.5" customHeight="1">
      <c r="B93" s="213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14"/>
    </row>
    <row r="94" spans="2:20" ht="28.5" customHeight="1">
      <c r="B94" s="218" t="s">
        <v>50</v>
      </c>
      <c r="C94" s="243"/>
      <c r="D94" s="243"/>
      <c r="E94" s="208"/>
      <c r="F94" s="208"/>
      <c r="G94" s="243" t="s">
        <v>51</v>
      </c>
      <c r="H94" s="243"/>
      <c r="I94" s="243"/>
      <c r="J94" s="243"/>
      <c r="K94" s="208"/>
      <c r="L94" s="208"/>
      <c r="M94" s="208"/>
      <c r="N94" s="208"/>
      <c r="O94" s="208"/>
      <c r="P94" s="208"/>
      <c r="Q94" s="208"/>
      <c r="R94" s="208"/>
      <c r="S94" s="208"/>
      <c r="T94" s="214"/>
    </row>
    <row r="95" spans="2:20" ht="28.5" customHeight="1">
      <c r="B95" s="213"/>
      <c r="C95" s="208"/>
      <c r="D95" s="208"/>
      <c r="E95" s="208"/>
      <c r="F95" s="208"/>
      <c r="G95" s="245"/>
      <c r="H95" s="245"/>
      <c r="I95" s="245"/>
      <c r="J95" s="245"/>
      <c r="K95" s="208"/>
      <c r="L95" s="208"/>
      <c r="M95" s="208"/>
      <c r="N95" s="208"/>
      <c r="O95" s="208"/>
      <c r="P95" s="208"/>
      <c r="Q95" s="208"/>
      <c r="R95" s="208"/>
      <c r="S95" s="208"/>
      <c r="T95" s="214"/>
    </row>
    <row r="96" spans="2:20" ht="12.75" customHeight="1">
      <c r="B96" s="219"/>
      <c r="C96" s="220"/>
      <c r="D96" s="220"/>
      <c r="E96" s="220"/>
      <c r="F96" s="220"/>
      <c r="G96" s="245"/>
      <c r="H96" s="245"/>
      <c r="I96" s="245"/>
      <c r="J96" s="245"/>
      <c r="K96" s="220"/>
      <c r="L96" s="220"/>
      <c r="M96" s="220"/>
      <c r="N96" s="220"/>
      <c r="O96" s="220"/>
      <c r="P96" s="220"/>
      <c r="Q96" s="220"/>
      <c r="R96" s="220"/>
      <c r="S96" s="220"/>
      <c r="T96" s="221"/>
    </row>
    <row r="99" spans="2:20" ht="28.5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2"/>
    </row>
    <row r="100" spans="2:20" ht="28.5" customHeight="1">
      <c r="B100" s="213" t="s">
        <v>41</v>
      </c>
      <c r="C100" s="208"/>
      <c r="D100" s="208"/>
      <c r="E100" s="208"/>
      <c r="F100" s="208"/>
      <c r="G100" s="239" t="s">
        <v>42</v>
      </c>
      <c r="H100" s="239"/>
      <c r="I100" s="239"/>
      <c r="J100" s="239"/>
      <c r="K100" s="239"/>
      <c r="L100" s="239"/>
      <c r="M100" s="239"/>
      <c r="N100" s="239"/>
      <c r="O100" s="240" t="s">
        <v>57</v>
      </c>
      <c r="P100" s="240"/>
      <c r="Q100" s="240"/>
      <c r="R100" s="240"/>
      <c r="S100" s="240"/>
      <c r="T100" s="240"/>
    </row>
    <row r="101" spans="2:20" ht="28.5" customHeight="1">
      <c r="B101" s="213"/>
      <c r="C101" s="208"/>
      <c r="D101" s="208"/>
      <c r="E101" s="208"/>
      <c r="F101" s="208"/>
      <c r="G101" s="241" t="s">
        <v>44</v>
      </c>
      <c r="H101" s="241"/>
      <c r="I101" s="208"/>
      <c r="J101" s="208"/>
      <c r="K101" s="241" t="s">
        <v>45</v>
      </c>
      <c r="L101" s="241"/>
      <c r="M101" s="241"/>
      <c r="N101" s="208"/>
      <c r="O101" s="241" t="s">
        <v>46</v>
      </c>
      <c r="P101" s="241"/>
      <c r="Q101" s="208"/>
      <c r="R101" s="242" t="s">
        <v>47</v>
      </c>
      <c r="S101" s="242"/>
      <c r="T101" s="214"/>
    </row>
    <row r="102" spans="2:20" ht="28.5" customHeight="1">
      <c r="B102" s="215" t="s">
        <v>48</v>
      </c>
      <c r="C102" s="244" t="str">
        <f>C15</f>
        <v>Dostál Martin-Chadimová</v>
      </c>
      <c r="D102" s="244"/>
      <c r="E102" s="208"/>
      <c r="F102" s="208"/>
      <c r="G102" s="243">
        <v>21</v>
      </c>
      <c r="H102" s="243"/>
      <c r="I102" s="208"/>
      <c r="J102" s="208"/>
      <c r="K102" s="243">
        <v>21</v>
      </c>
      <c r="L102" s="243"/>
      <c r="M102" s="243"/>
      <c r="N102" s="208"/>
      <c r="O102" s="243"/>
      <c r="P102" s="243"/>
      <c r="Q102" s="208"/>
      <c r="R102" s="243"/>
      <c r="S102" s="243"/>
      <c r="T102" s="214"/>
    </row>
    <row r="103" spans="2:20" ht="6" customHeight="1">
      <c r="B103" s="215"/>
      <c r="C103" s="216"/>
      <c r="D103" s="216"/>
      <c r="E103" s="208"/>
      <c r="F103" s="208"/>
      <c r="G103" s="217"/>
      <c r="H103" s="217"/>
      <c r="I103" s="208"/>
      <c r="J103" s="208"/>
      <c r="K103" s="217"/>
      <c r="L103" s="217"/>
      <c r="M103" s="217"/>
      <c r="N103" s="208"/>
      <c r="O103" s="217"/>
      <c r="P103" s="217"/>
      <c r="Q103" s="208"/>
      <c r="R103" s="217"/>
      <c r="S103" s="217"/>
      <c r="T103" s="214"/>
    </row>
    <row r="104" spans="2:20" ht="28.5" customHeight="1">
      <c r="B104" s="215" t="s">
        <v>49</v>
      </c>
      <c r="C104" s="244" t="str">
        <f>D15</f>
        <v>Prek Šimon-Nejezchlebová</v>
      </c>
      <c r="D104" s="244"/>
      <c r="E104" s="208"/>
      <c r="F104" s="208"/>
      <c r="G104" s="243">
        <v>17</v>
      </c>
      <c r="H104" s="243"/>
      <c r="I104" s="208"/>
      <c r="J104" s="208"/>
      <c r="K104" s="243">
        <v>15</v>
      </c>
      <c r="L104" s="243"/>
      <c r="M104" s="243"/>
      <c r="N104" s="208"/>
      <c r="O104" s="243"/>
      <c r="P104" s="243"/>
      <c r="Q104" s="208"/>
      <c r="R104" s="243"/>
      <c r="S104" s="243"/>
      <c r="T104" s="214"/>
    </row>
    <row r="105" spans="2:20" ht="28.5" customHeight="1">
      <c r="B105" s="213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14"/>
    </row>
    <row r="106" spans="2:20" ht="28.5" customHeight="1">
      <c r="B106" s="218" t="s">
        <v>50</v>
      </c>
      <c r="C106" s="243"/>
      <c r="D106" s="243"/>
      <c r="E106" s="208"/>
      <c r="F106" s="208"/>
      <c r="G106" s="243" t="s">
        <v>51</v>
      </c>
      <c r="H106" s="243"/>
      <c r="I106" s="243"/>
      <c r="J106" s="243"/>
      <c r="K106" s="208"/>
      <c r="L106" s="208"/>
      <c r="M106" s="208"/>
      <c r="N106" s="208"/>
      <c r="O106" s="208"/>
      <c r="P106" s="208"/>
      <c r="Q106" s="208"/>
      <c r="R106" s="208"/>
      <c r="S106" s="208"/>
      <c r="T106" s="214"/>
    </row>
    <row r="107" spans="2:20" ht="28.5" customHeight="1">
      <c r="B107" s="213"/>
      <c r="C107" s="208"/>
      <c r="D107" s="208"/>
      <c r="E107" s="208"/>
      <c r="F107" s="208"/>
      <c r="G107" s="245"/>
      <c r="H107" s="245"/>
      <c r="I107" s="245"/>
      <c r="J107" s="245"/>
      <c r="K107" s="208"/>
      <c r="L107" s="208"/>
      <c r="M107" s="208"/>
      <c r="N107" s="208"/>
      <c r="O107" s="208"/>
      <c r="P107" s="208"/>
      <c r="Q107" s="208"/>
      <c r="R107" s="208"/>
      <c r="S107" s="208"/>
      <c r="T107" s="214"/>
    </row>
    <row r="108" spans="2:20" ht="28.5" customHeight="1">
      <c r="B108" s="219"/>
      <c r="C108" s="220"/>
      <c r="D108" s="220"/>
      <c r="E108" s="220"/>
      <c r="F108" s="220"/>
      <c r="G108" s="245"/>
      <c r="H108" s="245"/>
      <c r="I108" s="245"/>
      <c r="J108" s="245"/>
      <c r="K108" s="220"/>
      <c r="L108" s="220"/>
      <c r="M108" s="220"/>
      <c r="N108" s="220"/>
      <c r="O108" s="220"/>
      <c r="P108" s="220"/>
      <c r="Q108" s="220"/>
      <c r="R108" s="220"/>
      <c r="S108" s="220"/>
      <c r="T108" s="221"/>
    </row>
  </sheetData>
  <sheetProtection selectLockedCells="1" selectUnlockedCells="1"/>
  <mergeCells count="148">
    <mergeCell ref="C106:D106"/>
    <mergeCell ref="G106:J106"/>
    <mergeCell ref="G107:J108"/>
    <mergeCell ref="R102:S102"/>
    <mergeCell ref="C104:D104"/>
    <mergeCell ref="G104:H104"/>
    <mergeCell ref="K104:M104"/>
    <mergeCell ref="O104:P104"/>
    <mergeCell ref="R104:S104"/>
    <mergeCell ref="C102:D102"/>
    <mergeCell ref="G102:H102"/>
    <mergeCell ref="K102:M102"/>
    <mergeCell ref="O102:P102"/>
    <mergeCell ref="O100:T100"/>
    <mergeCell ref="G101:H101"/>
    <mergeCell ref="K101:M101"/>
    <mergeCell ref="O101:P101"/>
    <mergeCell ref="R101:S101"/>
    <mergeCell ref="C94:D94"/>
    <mergeCell ref="G94:J94"/>
    <mergeCell ref="G95:J96"/>
    <mergeCell ref="G100:N100"/>
    <mergeCell ref="R90:S90"/>
    <mergeCell ref="C92:D92"/>
    <mergeCell ref="G92:H92"/>
    <mergeCell ref="K92:M92"/>
    <mergeCell ref="O92:P92"/>
    <mergeCell ref="R92:S92"/>
    <mergeCell ref="C90:D90"/>
    <mergeCell ref="G90:H90"/>
    <mergeCell ref="K90:M90"/>
    <mergeCell ref="O90:P90"/>
    <mergeCell ref="O88:T88"/>
    <mergeCell ref="G89:H89"/>
    <mergeCell ref="K89:M89"/>
    <mergeCell ref="O89:P89"/>
    <mergeCell ref="R89:S89"/>
    <mergeCell ref="C82:D82"/>
    <mergeCell ref="G82:J82"/>
    <mergeCell ref="G83:J84"/>
    <mergeCell ref="G88:N88"/>
    <mergeCell ref="R78:S78"/>
    <mergeCell ref="C80:D80"/>
    <mergeCell ref="G80:H80"/>
    <mergeCell ref="K80:M80"/>
    <mergeCell ref="O80:P80"/>
    <mergeCell ref="R80:S80"/>
    <mergeCell ref="C78:D78"/>
    <mergeCell ref="G78:H78"/>
    <mergeCell ref="K78:M78"/>
    <mergeCell ref="O78:P78"/>
    <mergeCell ref="O76:T76"/>
    <mergeCell ref="G77:H77"/>
    <mergeCell ref="K77:M77"/>
    <mergeCell ref="O77:P77"/>
    <mergeCell ref="R77:S77"/>
    <mergeCell ref="C70:D70"/>
    <mergeCell ref="G70:J70"/>
    <mergeCell ref="G71:J72"/>
    <mergeCell ref="G76:N76"/>
    <mergeCell ref="R66:S66"/>
    <mergeCell ref="C68:D68"/>
    <mergeCell ref="G68:H68"/>
    <mergeCell ref="K68:M68"/>
    <mergeCell ref="O68:P68"/>
    <mergeCell ref="R68:S68"/>
    <mergeCell ref="C66:D66"/>
    <mergeCell ref="G66:H66"/>
    <mergeCell ref="K66:M66"/>
    <mergeCell ref="O66:P66"/>
    <mergeCell ref="O64:T64"/>
    <mergeCell ref="G65:H65"/>
    <mergeCell ref="K65:M65"/>
    <mergeCell ref="O65:P65"/>
    <mergeCell ref="R65:S65"/>
    <mergeCell ref="C57:D57"/>
    <mergeCell ref="G57:J57"/>
    <mergeCell ref="G58:J59"/>
    <mergeCell ref="G64:N64"/>
    <mergeCell ref="R53:S53"/>
    <mergeCell ref="C55:D55"/>
    <mergeCell ref="G55:H55"/>
    <mergeCell ref="K55:M55"/>
    <mergeCell ref="O55:P55"/>
    <mergeCell ref="R55:S55"/>
    <mergeCell ref="C53:D53"/>
    <mergeCell ref="G53:H53"/>
    <mergeCell ref="K53:M53"/>
    <mergeCell ref="O53:P53"/>
    <mergeCell ref="O51:T51"/>
    <mergeCell ref="G52:H52"/>
    <mergeCell ref="K52:M52"/>
    <mergeCell ref="O52:P52"/>
    <mergeCell ref="R52:S52"/>
    <mergeCell ref="C45:D45"/>
    <mergeCell ref="G45:J45"/>
    <mergeCell ref="G46:J47"/>
    <mergeCell ref="G51:N51"/>
    <mergeCell ref="R41:S41"/>
    <mergeCell ref="C43:D43"/>
    <mergeCell ref="G43:H43"/>
    <mergeCell ref="K43:M43"/>
    <mergeCell ref="O43:P43"/>
    <mergeCell ref="R43:S43"/>
    <mergeCell ref="C41:D41"/>
    <mergeCell ref="G41:H41"/>
    <mergeCell ref="K41:M41"/>
    <mergeCell ref="O41:P41"/>
    <mergeCell ref="O39:T39"/>
    <mergeCell ref="G40:H40"/>
    <mergeCell ref="K40:M40"/>
    <mergeCell ref="O40:P40"/>
    <mergeCell ref="R40:S40"/>
    <mergeCell ref="C33:D33"/>
    <mergeCell ref="G33:J33"/>
    <mergeCell ref="G34:J35"/>
    <mergeCell ref="G39:N39"/>
    <mergeCell ref="R29:S29"/>
    <mergeCell ref="C31:D31"/>
    <mergeCell ref="G31:H31"/>
    <mergeCell ref="K31:M31"/>
    <mergeCell ref="O31:P31"/>
    <mergeCell ref="R31:S31"/>
    <mergeCell ref="C29:D29"/>
    <mergeCell ref="G29:H29"/>
    <mergeCell ref="K29:M29"/>
    <mergeCell ref="O29:P29"/>
    <mergeCell ref="G27:N27"/>
    <mergeCell ref="O27:T27"/>
    <mergeCell ref="G28:H28"/>
    <mergeCell ref="K28:M28"/>
    <mergeCell ref="O28:P28"/>
    <mergeCell ref="R28:S28"/>
    <mergeCell ref="E8:G8"/>
    <mergeCell ref="H8:J8"/>
    <mergeCell ref="K8:M8"/>
    <mergeCell ref="C16:M16"/>
    <mergeCell ref="D5:P5"/>
    <mergeCell ref="Q5:R5"/>
    <mergeCell ref="D6:P6"/>
    <mergeCell ref="E7:M7"/>
    <mergeCell ref="N7:O7"/>
    <mergeCell ref="P7:Q7"/>
    <mergeCell ref="R7:S7"/>
    <mergeCell ref="B2:T2"/>
    <mergeCell ref="D3:T3"/>
    <mergeCell ref="D4:P4"/>
    <mergeCell ref="Q4:R4"/>
  </mergeCells>
  <printOptions horizontalCentered="1"/>
  <pageMargins left="0" right="0" top="0.6694444444444444" bottom="0.39375" header="0.5118055555555555" footer="0.39375"/>
  <pageSetup horizontalDpi="300" verticalDpi="300" orientation="landscape" paperSize="9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U108"/>
  <sheetViews>
    <sheetView zoomScale="75" zoomScaleNormal="75" workbookViewId="0" topLeftCell="A1">
      <selection activeCell="P44" sqref="P44"/>
    </sheetView>
  </sheetViews>
  <sheetFormatPr defaultColWidth="9.00390625" defaultRowHeight="12.75"/>
  <cols>
    <col min="1" max="1" width="1.37890625" style="151" customWidth="1"/>
    <col min="2" max="2" width="9.125" style="151" customWidth="1"/>
    <col min="3" max="3" width="27.75390625" style="151" customWidth="1"/>
    <col min="4" max="4" width="30.125" style="151" customWidth="1"/>
    <col min="5" max="5" width="3.75390625" style="151" customWidth="1"/>
    <col min="6" max="6" width="0.875" style="151" customWidth="1"/>
    <col min="7" max="8" width="3.75390625" style="151" customWidth="1"/>
    <col min="9" max="9" width="0.875" style="151" customWidth="1"/>
    <col min="10" max="11" width="3.75390625" style="151" customWidth="1"/>
    <col min="12" max="12" width="0.875" style="151" customWidth="1"/>
    <col min="13" max="13" width="3.75390625" style="151" customWidth="1"/>
    <col min="14" max="19" width="5.75390625" style="151" customWidth="1"/>
    <col min="20" max="20" width="15.00390625" style="151" customWidth="1"/>
    <col min="21" max="21" width="2.25390625" style="151" customWidth="1"/>
    <col min="22" max="16384" width="9.125" style="151" customWidth="1"/>
  </cols>
  <sheetData>
    <row r="1" ht="8.25" customHeight="1"/>
    <row r="2" spans="2:20" ht="26.25">
      <c r="B2" s="228" t="s">
        <v>12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2:20" ht="19.5" customHeight="1">
      <c r="B3" s="152" t="s">
        <v>13</v>
      </c>
      <c r="C3" s="153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9.5" customHeight="1">
      <c r="B4" s="154" t="s">
        <v>14</v>
      </c>
      <c r="C4" s="155"/>
      <c r="D4" s="246" t="s">
        <v>11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31" t="s">
        <v>3</v>
      </c>
      <c r="R4" s="231"/>
      <c r="S4" s="156"/>
      <c r="T4" s="157"/>
    </row>
    <row r="5" spans="2:20" ht="19.5" customHeight="1">
      <c r="B5" s="154" t="s">
        <v>15</v>
      </c>
      <c r="C5" s="158"/>
      <c r="D5" s="247" t="s">
        <v>58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33" t="s">
        <v>16</v>
      </c>
      <c r="R5" s="233"/>
      <c r="S5" s="159"/>
      <c r="T5" s="157"/>
    </row>
    <row r="6" spans="2:20" ht="19.5" customHeight="1">
      <c r="B6" s="160" t="s">
        <v>17</v>
      </c>
      <c r="C6" s="161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162"/>
      <c r="R6" s="163"/>
      <c r="S6" s="164"/>
      <c r="T6" s="165" t="s">
        <v>18</v>
      </c>
    </row>
    <row r="7" spans="2:20" ht="24.75" customHeight="1">
      <c r="B7" s="166"/>
      <c r="C7" s="167" t="s">
        <v>19</v>
      </c>
      <c r="D7" s="167" t="s">
        <v>20</v>
      </c>
      <c r="E7" s="235" t="s">
        <v>21</v>
      </c>
      <c r="F7" s="235"/>
      <c r="G7" s="235"/>
      <c r="H7" s="235"/>
      <c r="I7" s="235"/>
      <c r="J7" s="235"/>
      <c r="K7" s="235"/>
      <c r="L7" s="235"/>
      <c r="M7" s="235"/>
      <c r="N7" s="236" t="s">
        <v>22</v>
      </c>
      <c r="O7" s="236"/>
      <c r="P7" s="236" t="s">
        <v>7</v>
      </c>
      <c r="Q7" s="236"/>
      <c r="R7" s="236" t="s">
        <v>23</v>
      </c>
      <c r="S7" s="236"/>
      <c r="T7" s="168" t="s">
        <v>24</v>
      </c>
    </row>
    <row r="8" spans="2:20" ht="9.75" customHeight="1">
      <c r="B8" s="169"/>
      <c r="C8" s="170"/>
      <c r="D8" s="171"/>
      <c r="E8" s="237">
        <v>1</v>
      </c>
      <c r="F8" s="237"/>
      <c r="G8" s="237"/>
      <c r="H8" s="237">
        <v>2</v>
      </c>
      <c r="I8" s="237"/>
      <c r="J8" s="237"/>
      <c r="K8" s="237">
        <v>3</v>
      </c>
      <c r="L8" s="237"/>
      <c r="M8" s="237"/>
      <c r="N8" s="172"/>
      <c r="O8" s="173"/>
      <c r="P8" s="172"/>
      <c r="Q8" s="173"/>
      <c r="R8" s="172"/>
      <c r="S8" s="173"/>
      <c r="T8" s="174"/>
    </row>
    <row r="9" spans="2:20" ht="30" customHeight="1">
      <c r="B9" s="175" t="s">
        <v>25</v>
      </c>
      <c r="C9" s="176" t="s">
        <v>82</v>
      </c>
      <c r="D9" s="177" t="s">
        <v>76</v>
      </c>
      <c r="E9" s="178">
        <f>G29</f>
        <v>17</v>
      </c>
      <c r="F9" s="179" t="s">
        <v>26</v>
      </c>
      <c r="G9" s="180">
        <f>G31</f>
        <v>21</v>
      </c>
      <c r="H9" s="178">
        <f>K29</f>
        <v>17</v>
      </c>
      <c r="I9" s="179" t="s">
        <v>26</v>
      </c>
      <c r="J9" s="180">
        <f>K31</f>
        <v>21</v>
      </c>
      <c r="K9" s="178">
        <f>O29</f>
        <v>0</v>
      </c>
      <c r="L9" s="179" t="s">
        <v>26</v>
      </c>
      <c r="M9" s="180">
        <f>O31</f>
        <v>0</v>
      </c>
      <c r="N9" s="181">
        <f aca="true" t="shared" si="0" ref="N9:N15">E9+H9+K9</f>
        <v>34</v>
      </c>
      <c r="O9" s="182">
        <f aca="true" t="shared" si="1" ref="O9:O15">G9+J9+M9</f>
        <v>42</v>
      </c>
      <c r="P9" s="183">
        <f aca="true" t="shared" si="2" ref="P9:P15">IF(E9&gt;G9,1,0)+IF(H9&gt;J9,1,0)+IF(K9&gt;M9,1,0)</f>
        <v>0</v>
      </c>
      <c r="Q9" s="178">
        <f aca="true" t="shared" si="3" ref="Q9:Q15">IF(E9&lt;G9,1,0)+IF(H9&lt;J9,1,0)+IF(K9&lt;M9,1,0)</f>
        <v>2</v>
      </c>
      <c r="R9" s="184">
        <f aca="true" t="shared" si="4" ref="R9:R15">IF(P9=2,1,0)</f>
        <v>0</v>
      </c>
      <c r="S9" s="180">
        <f aca="true" t="shared" si="5" ref="S9:S15">IF(Q9=2,1,0)</f>
        <v>1</v>
      </c>
      <c r="T9" s="185"/>
    </row>
    <row r="10" spans="2:20" ht="30" customHeight="1">
      <c r="B10" s="175" t="s">
        <v>27</v>
      </c>
      <c r="C10" s="176" t="s">
        <v>106</v>
      </c>
      <c r="D10" s="176" t="s">
        <v>77</v>
      </c>
      <c r="E10" s="178">
        <f>G41</f>
        <v>14</v>
      </c>
      <c r="F10" s="178" t="s">
        <v>26</v>
      </c>
      <c r="G10" s="180">
        <f>G43</f>
        <v>21</v>
      </c>
      <c r="H10" s="178">
        <f>K41</f>
        <v>17</v>
      </c>
      <c r="I10" s="178" t="s">
        <v>26</v>
      </c>
      <c r="J10" s="180">
        <f>K43</f>
        <v>21</v>
      </c>
      <c r="K10" s="178">
        <f>O41</f>
        <v>0</v>
      </c>
      <c r="L10" s="178" t="s">
        <v>26</v>
      </c>
      <c r="M10" s="180">
        <f>O43</f>
        <v>0</v>
      </c>
      <c r="N10" s="181">
        <f t="shared" si="0"/>
        <v>31</v>
      </c>
      <c r="O10" s="182">
        <f t="shared" si="1"/>
        <v>42</v>
      </c>
      <c r="P10" s="183">
        <f t="shared" si="2"/>
        <v>0</v>
      </c>
      <c r="Q10" s="178">
        <f t="shared" si="3"/>
        <v>2</v>
      </c>
      <c r="R10" s="186">
        <f t="shared" si="4"/>
        <v>0</v>
      </c>
      <c r="S10" s="180">
        <f t="shared" si="5"/>
        <v>1</v>
      </c>
      <c r="T10" s="185"/>
    </row>
    <row r="11" spans="2:20" ht="30" customHeight="1">
      <c r="B11" s="175" t="s">
        <v>28</v>
      </c>
      <c r="C11" s="176" t="s">
        <v>84</v>
      </c>
      <c r="D11" s="176" t="s">
        <v>79</v>
      </c>
      <c r="E11" s="178">
        <f>G53</f>
        <v>21</v>
      </c>
      <c r="F11" s="178" t="s">
        <v>26</v>
      </c>
      <c r="G11" s="180">
        <f>G55</f>
        <v>15</v>
      </c>
      <c r="H11" s="178">
        <f>K53</f>
        <v>21</v>
      </c>
      <c r="I11" s="178" t="s">
        <v>26</v>
      </c>
      <c r="J11" s="180">
        <f>K55</f>
        <v>19</v>
      </c>
      <c r="K11" s="178">
        <f>O53</f>
        <v>0</v>
      </c>
      <c r="L11" s="178" t="s">
        <v>26</v>
      </c>
      <c r="M11" s="180">
        <f>O55</f>
        <v>0</v>
      </c>
      <c r="N11" s="181">
        <f t="shared" si="0"/>
        <v>42</v>
      </c>
      <c r="O11" s="182">
        <f t="shared" si="1"/>
        <v>34</v>
      </c>
      <c r="P11" s="183">
        <f t="shared" si="2"/>
        <v>2</v>
      </c>
      <c r="Q11" s="178">
        <f t="shared" si="3"/>
        <v>0</v>
      </c>
      <c r="R11" s="186">
        <f t="shared" si="4"/>
        <v>1</v>
      </c>
      <c r="S11" s="180">
        <f t="shared" si="5"/>
        <v>0</v>
      </c>
      <c r="T11" s="185"/>
    </row>
    <row r="12" spans="2:20" ht="30" customHeight="1">
      <c r="B12" s="175" t="s">
        <v>29</v>
      </c>
      <c r="C12" s="176" t="s">
        <v>108</v>
      </c>
      <c r="D12" s="176" t="s">
        <v>122</v>
      </c>
      <c r="E12" s="178">
        <f>G66</f>
        <v>21</v>
      </c>
      <c r="F12" s="178" t="s">
        <v>26</v>
      </c>
      <c r="G12" s="180">
        <f>G68</f>
        <v>3</v>
      </c>
      <c r="H12" s="178">
        <f>K66</f>
        <v>21</v>
      </c>
      <c r="I12" s="178" t="s">
        <v>26</v>
      </c>
      <c r="J12" s="180">
        <f>K68</f>
        <v>4</v>
      </c>
      <c r="K12" s="178">
        <f>O66</f>
        <v>0</v>
      </c>
      <c r="L12" s="178" t="s">
        <v>26</v>
      </c>
      <c r="M12" s="180">
        <f>O68</f>
        <v>0</v>
      </c>
      <c r="N12" s="181">
        <f t="shared" si="0"/>
        <v>42</v>
      </c>
      <c r="O12" s="182">
        <f t="shared" si="1"/>
        <v>7</v>
      </c>
      <c r="P12" s="183">
        <f t="shared" si="2"/>
        <v>2</v>
      </c>
      <c r="Q12" s="178">
        <f t="shared" si="3"/>
        <v>0</v>
      </c>
      <c r="R12" s="186">
        <f t="shared" si="4"/>
        <v>1</v>
      </c>
      <c r="S12" s="180">
        <f t="shared" si="5"/>
        <v>0</v>
      </c>
      <c r="T12" s="185"/>
    </row>
    <row r="13" spans="2:20" ht="30" customHeight="1">
      <c r="B13" s="175" t="s">
        <v>30</v>
      </c>
      <c r="C13" s="176" t="s">
        <v>86</v>
      </c>
      <c r="D13" s="176" t="s">
        <v>123</v>
      </c>
      <c r="E13" s="178">
        <f>G78</f>
        <v>12</v>
      </c>
      <c r="F13" s="178" t="s">
        <v>26</v>
      </c>
      <c r="G13" s="180">
        <f>G80</f>
        <v>21</v>
      </c>
      <c r="H13" s="178">
        <f>K78</f>
        <v>16</v>
      </c>
      <c r="I13" s="178" t="s">
        <v>26</v>
      </c>
      <c r="J13" s="180">
        <f>K80</f>
        <v>21</v>
      </c>
      <c r="K13" s="178">
        <f>O78</f>
        <v>0</v>
      </c>
      <c r="L13" s="178" t="s">
        <v>26</v>
      </c>
      <c r="M13" s="180">
        <f>O80</f>
        <v>0</v>
      </c>
      <c r="N13" s="181">
        <f t="shared" si="0"/>
        <v>28</v>
      </c>
      <c r="O13" s="182">
        <f t="shared" si="1"/>
        <v>42</v>
      </c>
      <c r="P13" s="183">
        <f t="shared" si="2"/>
        <v>0</v>
      </c>
      <c r="Q13" s="178">
        <f t="shared" si="3"/>
        <v>2</v>
      </c>
      <c r="R13" s="186">
        <f t="shared" si="4"/>
        <v>0</v>
      </c>
      <c r="S13" s="180">
        <f t="shared" si="5"/>
        <v>1</v>
      </c>
      <c r="T13" s="185"/>
    </row>
    <row r="14" spans="2:20" ht="30" customHeight="1">
      <c r="B14" s="175" t="s">
        <v>31</v>
      </c>
      <c r="C14" s="176" t="s">
        <v>121</v>
      </c>
      <c r="D14" s="176" t="s">
        <v>124</v>
      </c>
      <c r="E14" s="178">
        <f>G90</f>
        <v>21</v>
      </c>
      <c r="F14" s="178" t="s">
        <v>26</v>
      </c>
      <c r="G14" s="180">
        <f>G92</f>
        <v>10</v>
      </c>
      <c r="H14" s="178">
        <f>K90</f>
        <v>21</v>
      </c>
      <c r="I14" s="178" t="s">
        <v>26</v>
      </c>
      <c r="J14" s="180">
        <f>K92</f>
        <v>12</v>
      </c>
      <c r="K14" s="178">
        <f>O90</f>
        <v>0</v>
      </c>
      <c r="L14" s="178" t="s">
        <v>26</v>
      </c>
      <c r="M14" s="180">
        <f>O92</f>
        <v>0</v>
      </c>
      <c r="N14" s="181">
        <f t="shared" si="0"/>
        <v>42</v>
      </c>
      <c r="O14" s="182">
        <f t="shared" si="1"/>
        <v>22</v>
      </c>
      <c r="P14" s="183">
        <f t="shared" si="2"/>
        <v>2</v>
      </c>
      <c r="Q14" s="178">
        <f t="shared" si="3"/>
        <v>0</v>
      </c>
      <c r="R14" s="186">
        <f t="shared" si="4"/>
        <v>1</v>
      </c>
      <c r="S14" s="180">
        <f t="shared" si="5"/>
        <v>0</v>
      </c>
      <c r="T14" s="185"/>
    </row>
    <row r="15" spans="2:20" ht="30" customHeight="1">
      <c r="B15" s="187" t="s">
        <v>32</v>
      </c>
      <c r="C15" s="188" t="s">
        <v>88</v>
      </c>
      <c r="D15" s="188" t="s">
        <v>125</v>
      </c>
      <c r="E15" s="189">
        <f>G102</f>
        <v>21</v>
      </c>
      <c r="F15" s="190" t="s">
        <v>26</v>
      </c>
      <c r="G15" s="191">
        <f>G104</f>
        <v>7</v>
      </c>
      <c r="H15" s="189">
        <f>K102</f>
        <v>21</v>
      </c>
      <c r="I15" s="190" t="s">
        <v>26</v>
      </c>
      <c r="J15" s="191">
        <f>K104</f>
        <v>6</v>
      </c>
      <c r="K15" s="189">
        <f>O102</f>
        <v>0</v>
      </c>
      <c r="L15" s="190" t="s">
        <v>26</v>
      </c>
      <c r="M15" s="191">
        <f>O104</f>
        <v>0</v>
      </c>
      <c r="N15" s="181">
        <f t="shared" si="0"/>
        <v>42</v>
      </c>
      <c r="O15" s="182">
        <f t="shared" si="1"/>
        <v>13</v>
      </c>
      <c r="P15" s="183">
        <f t="shared" si="2"/>
        <v>2</v>
      </c>
      <c r="Q15" s="178">
        <f t="shared" si="3"/>
        <v>0</v>
      </c>
      <c r="R15" s="192">
        <f t="shared" si="4"/>
        <v>1</v>
      </c>
      <c r="S15" s="180">
        <f t="shared" si="5"/>
        <v>0</v>
      </c>
      <c r="T15" s="193"/>
    </row>
    <row r="16" spans="2:20" ht="34.5" customHeight="1">
      <c r="B16" s="194" t="s">
        <v>33</v>
      </c>
      <c r="C16" s="238" t="str">
        <f>IF(R16&gt;S16,D4,IF(S16&gt;R16,D5,"remíza"))</f>
        <v>BS Brno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195">
        <f aca="true" t="shared" si="6" ref="N16:S16">SUM(N9:N15)</f>
        <v>261</v>
      </c>
      <c r="O16" s="196">
        <f t="shared" si="6"/>
        <v>202</v>
      </c>
      <c r="P16" s="195">
        <f t="shared" si="6"/>
        <v>8</v>
      </c>
      <c r="Q16" s="197">
        <f t="shared" si="6"/>
        <v>6</v>
      </c>
      <c r="R16" s="195">
        <f t="shared" si="6"/>
        <v>4</v>
      </c>
      <c r="S16" s="196">
        <f t="shared" si="6"/>
        <v>3</v>
      </c>
      <c r="T16" s="198"/>
    </row>
    <row r="17" spans="2:20" ht="15">
      <c r="B17" s="199" t="s">
        <v>34</v>
      </c>
      <c r="C17" s="200"/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2" t="s">
        <v>35</v>
      </c>
    </row>
    <row r="18" spans="2:20" ht="12.75">
      <c r="B18" s="203" t="s">
        <v>36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</row>
    <row r="19" spans="2:20" ht="12.75"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</row>
    <row r="20" spans="2:20" ht="19.5" customHeight="1">
      <c r="B20" s="204" t="s">
        <v>37</v>
      </c>
      <c r="C20" s="200" t="s">
        <v>38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</row>
    <row r="21" spans="2:20" ht="19.5" customHeight="1">
      <c r="B21" s="205"/>
      <c r="C21" s="200" t="s">
        <v>38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</row>
    <row r="22" spans="2:20" ht="12.75"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</row>
    <row r="23" spans="2:21" ht="12.75">
      <c r="B23" s="206" t="s">
        <v>39</v>
      </c>
      <c r="C23" s="200"/>
      <c r="D23" s="207"/>
      <c r="E23" s="206" t="s">
        <v>40</v>
      </c>
      <c r="F23" s="206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</row>
    <row r="24" spans="2:21" ht="12.75">
      <c r="B24" s="209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</row>
    <row r="25" spans="2:21" ht="12.75">
      <c r="B25" s="209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</row>
    <row r="26" spans="2:21" ht="12.75">
      <c r="B26" s="210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2"/>
      <c r="U26" s="208"/>
    </row>
    <row r="27" spans="2:20" ht="28.5" customHeight="1">
      <c r="B27" s="213" t="s">
        <v>41</v>
      </c>
      <c r="C27" s="208"/>
      <c r="D27" s="208"/>
      <c r="E27" s="208"/>
      <c r="F27" s="208"/>
      <c r="G27" s="239" t="s">
        <v>42</v>
      </c>
      <c r="H27" s="239"/>
      <c r="I27" s="239"/>
      <c r="J27" s="239"/>
      <c r="K27" s="239"/>
      <c r="L27" s="239"/>
      <c r="M27" s="239"/>
      <c r="N27" s="239"/>
      <c r="O27" s="240" t="s">
        <v>43</v>
      </c>
      <c r="P27" s="240"/>
      <c r="Q27" s="240"/>
      <c r="R27" s="240"/>
      <c r="S27" s="240"/>
      <c r="T27" s="240"/>
    </row>
    <row r="28" spans="2:20" ht="28.5" customHeight="1">
      <c r="B28" s="213"/>
      <c r="C28" s="208"/>
      <c r="D28" s="208"/>
      <c r="E28" s="208"/>
      <c r="F28" s="208"/>
      <c r="G28" s="241" t="s">
        <v>44</v>
      </c>
      <c r="H28" s="241"/>
      <c r="I28" s="208"/>
      <c r="J28" s="208"/>
      <c r="K28" s="241" t="s">
        <v>45</v>
      </c>
      <c r="L28" s="241"/>
      <c r="M28" s="241"/>
      <c r="N28" s="208"/>
      <c r="O28" s="241" t="s">
        <v>46</v>
      </c>
      <c r="P28" s="241"/>
      <c r="Q28" s="208"/>
      <c r="R28" s="242" t="s">
        <v>47</v>
      </c>
      <c r="S28" s="242"/>
      <c r="T28" s="214"/>
    </row>
    <row r="29" spans="2:20" ht="28.5" customHeight="1">
      <c r="B29" s="215" t="s">
        <v>48</v>
      </c>
      <c r="C29" s="244" t="str">
        <f>C9</f>
        <v>Prek Šimon</v>
      </c>
      <c r="D29" s="244"/>
      <c r="E29" s="208"/>
      <c r="F29" s="208"/>
      <c r="G29" s="243">
        <v>17</v>
      </c>
      <c r="H29" s="243"/>
      <c r="I29" s="208"/>
      <c r="J29" s="208"/>
      <c r="K29" s="243">
        <v>17</v>
      </c>
      <c r="L29" s="243"/>
      <c r="M29" s="243"/>
      <c r="N29" s="208"/>
      <c r="O29" s="243"/>
      <c r="P29" s="243"/>
      <c r="Q29" s="208"/>
      <c r="R29" s="243"/>
      <c r="S29" s="243"/>
      <c r="T29" s="214"/>
    </row>
    <row r="30" spans="2:20" ht="6" customHeight="1">
      <c r="B30" s="215"/>
      <c r="C30" s="216"/>
      <c r="D30" s="216"/>
      <c r="E30" s="208"/>
      <c r="F30" s="208"/>
      <c r="G30" s="217"/>
      <c r="H30" s="217"/>
      <c r="I30" s="208"/>
      <c r="J30" s="208"/>
      <c r="K30" s="217"/>
      <c r="L30" s="217"/>
      <c r="M30" s="217"/>
      <c r="N30" s="208"/>
      <c r="O30" s="217"/>
      <c r="P30" s="217"/>
      <c r="Q30" s="208"/>
      <c r="R30" s="217"/>
      <c r="S30" s="217"/>
      <c r="T30" s="214"/>
    </row>
    <row r="31" spans="2:20" ht="28.5" customHeight="1">
      <c r="B31" s="215" t="s">
        <v>49</v>
      </c>
      <c r="C31" s="244" t="str">
        <f>D9</f>
        <v>Smutný</v>
      </c>
      <c r="D31" s="244"/>
      <c r="E31" s="208"/>
      <c r="F31" s="208"/>
      <c r="G31" s="243">
        <v>21</v>
      </c>
      <c r="H31" s="243"/>
      <c r="I31" s="208"/>
      <c r="J31" s="208"/>
      <c r="K31" s="243">
        <v>21</v>
      </c>
      <c r="L31" s="243"/>
      <c r="M31" s="243"/>
      <c r="N31" s="208"/>
      <c r="O31" s="243"/>
      <c r="P31" s="243"/>
      <c r="Q31" s="208"/>
      <c r="R31" s="243"/>
      <c r="S31" s="243"/>
      <c r="T31" s="214"/>
    </row>
    <row r="32" spans="2:20" ht="28.5" customHeight="1">
      <c r="B32" s="213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14"/>
    </row>
    <row r="33" spans="2:20" ht="28.5" customHeight="1">
      <c r="B33" s="218" t="s">
        <v>50</v>
      </c>
      <c r="C33" s="243"/>
      <c r="D33" s="243"/>
      <c r="E33" s="208"/>
      <c r="F33" s="208"/>
      <c r="G33" s="243" t="s">
        <v>51</v>
      </c>
      <c r="H33" s="243"/>
      <c r="I33" s="243"/>
      <c r="J33" s="243"/>
      <c r="K33" s="208"/>
      <c r="L33" s="208"/>
      <c r="M33" s="208"/>
      <c r="N33" s="208"/>
      <c r="O33" s="208"/>
      <c r="P33" s="208"/>
      <c r="Q33" s="208"/>
      <c r="R33" s="208"/>
      <c r="S33" s="208"/>
      <c r="T33" s="214"/>
    </row>
    <row r="34" spans="2:20" ht="28.5" customHeight="1">
      <c r="B34" s="213"/>
      <c r="C34" s="208"/>
      <c r="D34" s="208"/>
      <c r="E34" s="208"/>
      <c r="F34" s="208"/>
      <c r="G34" s="243"/>
      <c r="H34" s="243"/>
      <c r="I34" s="243"/>
      <c r="J34" s="243"/>
      <c r="K34" s="208"/>
      <c r="L34" s="208"/>
      <c r="M34" s="208"/>
      <c r="N34" s="208"/>
      <c r="O34" s="208"/>
      <c r="P34" s="208"/>
      <c r="Q34" s="208"/>
      <c r="R34" s="208"/>
      <c r="S34" s="208"/>
      <c r="T34" s="214"/>
    </row>
    <row r="35" spans="2:20" ht="12" customHeight="1">
      <c r="B35" s="213"/>
      <c r="C35" s="208"/>
      <c r="D35" s="208"/>
      <c r="E35" s="208"/>
      <c r="F35" s="208"/>
      <c r="G35" s="243"/>
      <c r="H35" s="243"/>
      <c r="I35" s="243"/>
      <c r="J35" s="243"/>
      <c r="K35" s="208"/>
      <c r="L35" s="208"/>
      <c r="M35" s="208"/>
      <c r="N35" s="208"/>
      <c r="O35" s="208"/>
      <c r="P35" s="208"/>
      <c r="Q35" s="208"/>
      <c r="R35" s="208"/>
      <c r="S35" s="208"/>
      <c r="T35" s="214"/>
    </row>
    <row r="36" spans="2:20" ht="6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</row>
    <row r="37" ht="27" customHeight="1"/>
    <row r="38" spans="2:20" ht="28.5" customHeight="1">
      <c r="B38" s="210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2"/>
    </row>
    <row r="39" spans="2:20" ht="25.5" customHeight="1">
      <c r="B39" s="213" t="s">
        <v>41</v>
      </c>
      <c r="C39" s="208"/>
      <c r="D39" s="208"/>
      <c r="E39" s="208"/>
      <c r="F39" s="208"/>
      <c r="G39" s="239" t="s">
        <v>42</v>
      </c>
      <c r="H39" s="239"/>
      <c r="I39" s="239"/>
      <c r="J39" s="239"/>
      <c r="K39" s="239"/>
      <c r="L39" s="239"/>
      <c r="M39" s="239"/>
      <c r="N39" s="239"/>
      <c r="O39" s="240" t="s">
        <v>52</v>
      </c>
      <c r="P39" s="240"/>
      <c r="Q39" s="240"/>
      <c r="R39" s="240"/>
      <c r="S39" s="240"/>
      <c r="T39" s="240"/>
    </row>
    <row r="40" spans="2:20" ht="28.5" customHeight="1">
      <c r="B40" s="213"/>
      <c r="C40" s="208"/>
      <c r="D40" s="208"/>
      <c r="E40" s="208"/>
      <c r="F40" s="208"/>
      <c r="G40" s="241" t="s">
        <v>44</v>
      </c>
      <c r="H40" s="241"/>
      <c r="I40" s="208"/>
      <c r="J40" s="208"/>
      <c r="K40" s="241" t="s">
        <v>45</v>
      </c>
      <c r="L40" s="241"/>
      <c r="M40" s="241"/>
      <c r="N40" s="208"/>
      <c r="O40" s="241" t="s">
        <v>46</v>
      </c>
      <c r="P40" s="241"/>
      <c r="Q40" s="208"/>
      <c r="R40" s="242" t="s">
        <v>47</v>
      </c>
      <c r="S40" s="242"/>
      <c r="T40" s="214"/>
    </row>
    <row r="41" spans="2:20" ht="28.5" customHeight="1">
      <c r="B41" s="215" t="s">
        <v>48</v>
      </c>
      <c r="C41" s="244" t="str">
        <f>C10</f>
        <v>Uher</v>
      </c>
      <c r="D41" s="244"/>
      <c r="E41" s="208"/>
      <c r="F41" s="208"/>
      <c r="G41" s="243">
        <v>14</v>
      </c>
      <c r="H41" s="243"/>
      <c r="I41" s="208"/>
      <c r="J41" s="208"/>
      <c r="K41" s="243">
        <v>17</v>
      </c>
      <c r="L41" s="243"/>
      <c r="M41" s="243"/>
      <c r="N41" s="208"/>
      <c r="O41" s="243"/>
      <c r="P41" s="243"/>
      <c r="Q41" s="208"/>
      <c r="R41" s="243"/>
      <c r="S41" s="243"/>
      <c r="T41" s="214"/>
    </row>
    <row r="42" spans="2:20" ht="6.75" customHeight="1">
      <c r="B42" s="215"/>
      <c r="C42" s="216"/>
      <c r="D42" s="216"/>
      <c r="E42" s="208"/>
      <c r="F42" s="208"/>
      <c r="G42" s="217"/>
      <c r="H42" s="217"/>
      <c r="I42" s="208"/>
      <c r="J42" s="208"/>
      <c r="K42" s="217"/>
      <c r="L42" s="217"/>
      <c r="M42" s="217"/>
      <c r="N42" s="208"/>
      <c r="O42" s="217"/>
      <c r="P42" s="217"/>
      <c r="Q42" s="208"/>
      <c r="R42" s="217"/>
      <c r="S42" s="217"/>
      <c r="T42" s="214"/>
    </row>
    <row r="43" spans="2:20" ht="28.5" customHeight="1">
      <c r="B43" s="215" t="s">
        <v>49</v>
      </c>
      <c r="C43" s="244" t="str">
        <f>D10</f>
        <v>Diviš Jakub</v>
      </c>
      <c r="D43" s="244"/>
      <c r="E43" s="208"/>
      <c r="F43" s="208"/>
      <c r="G43" s="243">
        <v>21</v>
      </c>
      <c r="H43" s="243"/>
      <c r="I43" s="208"/>
      <c r="J43" s="208"/>
      <c r="K43" s="243">
        <v>21</v>
      </c>
      <c r="L43" s="243"/>
      <c r="M43" s="243"/>
      <c r="N43" s="208"/>
      <c r="O43" s="243"/>
      <c r="P43" s="243"/>
      <c r="Q43" s="208"/>
      <c r="R43" s="243"/>
      <c r="S43" s="243"/>
      <c r="T43" s="214"/>
    </row>
    <row r="44" spans="2:20" ht="28.5" customHeight="1">
      <c r="B44" s="213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14"/>
    </row>
    <row r="45" spans="2:20" ht="28.5" customHeight="1">
      <c r="B45" s="218" t="s">
        <v>50</v>
      </c>
      <c r="C45" s="243"/>
      <c r="D45" s="243"/>
      <c r="E45" s="208"/>
      <c r="F45" s="208"/>
      <c r="G45" s="243" t="s">
        <v>51</v>
      </c>
      <c r="H45" s="243"/>
      <c r="I45" s="243"/>
      <c r="J45" s="243"/>
      <c r="K45" s="208"/>
      <c r="L45" s="208"/>
      <c r="M45" s="208"/>
      <c r="N45" s="208"/>
      <c r="O45" s="208"/>
      <c r="P45" s="208"/>
      <c r="Q45" s="208"/>
      <c r="R45" s="208"/>
      <c r="S45" s="208"/>
      <c r="T45" s="214"/>
    </row>
    <row r="46" spans="2:20" ht="28.5" customHeight="1">
      <c r="B46" s="213"/>
      <c r="C46" s="208"/>
      <c r="D46" s="208"/>
      <c r="E46" s="208"/>
      <c r="F46" s="208"/>
      <c r="G46" s="245"/>
      <c r="H46" s="245"/>
      <c r="I46" s="245"/>
      <c r="J46" s="245"/>
      <c r="K46" s="208"/>
      <c r="L46" s="208"/>
      <c r="M46" s="208"/>
      <c r="N46" s="208"/>
      <c r="O46" s="208"/>
      <c r="P46" s="208"/>
      <c r="Q46" s="208"/>
      <c r="R46" s="208"/>
      <c r="S46" s="208"/>
      <c r="T46" s="214"/>
    </row>
    <row r="47" spans="2:20" ht="15.75" customHeight="1">
      <c r="B47" s="219"/>
      <c r="C47" s="220"/>
      <c r="D47" s="220"/>
      <c r="E47" s="220"/>
      <c r="F47" s="220"/>
      <c r="G47" s="245"/>
      <c r="H47" s="245"/>
      <c r="I47" s="245"/>
      <c r="J47" s="245"/>
      <c r="K47" s="220"/>
      <c r="L47" s="220"/>
      <c r="M47" s="220"/>
      <c r="N47" s="220"/>
      <c r="O47" s="220"/>
      <c r="P47" s="220"/>
      <c r="Q47" s="220"/>
      <c r="R47" s="220"/>
      <c r="S47" s="220"/>
      <c r="T47" s="221"/>
    </row>
    <row r="50" spans="2:20" ht="16.5" customHeight="1"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2"/>
    </row>
    <row r="51" spans="2:20" ht="27.75" customHeight="1">
      <c r="B51" s="213" t="s">
        <v>41</v>
      </c>
      <c r="C51" s="208"/>
      <c r="D51" s="208"/>
      <c r="E51" s="208"/>
      <c r="F51" s="208"/>
      <c r="G51" s="239" t="s">
        <v>42</v>
      </c>
      <c r="H51" s="239"/>
      <c r="I51" s="239"/>
      <c r="J51" s="239"/>
      <c r="K51" s="239"/>
      <c r="L51" s="239"/>
      <c r="M51" s="239"/>
      <c r="N51" s="239"/>
      <c r="O51" s="240" t="s">
        <v>53</v>
      </c>
      <c r="P51" s="240"/>
      <c r="Q51" s="240"/>
      <c r="R51" s="240"/>
      <c r="S51" s="240"/>
      <c r="T51" s="240"/>
    </row>
    <row r="52" spans="2:20" ht="27.75" customHeight="1">
      <c r="B52" s="213"/>
      <c r="C52" s="208"/>
      <c r="D52" s="208"/>
      <c r="E52" s="208"/>
      <c r="F52" s="208"/>
      <c r="G52" s="241" t="s">
        <v>44</v>
      </c>
      <c r="H52" s="241"/>
      <c r="I52" s="208"/>
      <c r="J52" s="208"/>
      <c r="K52" s="241" t="s">
        <v>45</v>
      </c>
      <c r="L52" s="241"/>
      <c r="M52" s="241"/>
      <c r="N52" s="208"/>
      <c r="O52" s="241" t="s">
        <v>46</v>
      </c>
      <c r="P52" s="241"/>
      <c r="Q52" s="208"/>
      <c r="R52" s="242" t="s">
        <v>47</v>
      </c>
      <c r="S52" s="242"/>
      <c r="T52" s="214"/>
    </row>
    <row r="53" spans="2:20" ht="27.75" customHeight="1">
      <c r="B53" s="215" t="s">
        <v>48</v>
      </c>
      <c r="C53" s="244" t="str">
        <f>C11</f>
        <v>Nejezchlebová</v>
      </c>
      <c r="D53" s="244"/>
      <c r="E53" s="208"/>
      <c r="F53" s="208"/>
      <c r="G53" s="243">
        <v>21</v>
      </c>
      <c r="H53" s="243"/>
      <c r="I53" s="208"/>
      <c r="J53" s="208"/>
      <c r="K53" s="243">
        <v>21</v>
      </c>
      <c r="L53" s="243"/>
      <c r="M53" s="243"/>
      <c r="N53" s="208"/>
      <c r="O53" s="243"/>
      <c r="P53" s="243"/>
      <c r="Q53" s="208"/>
      <c r="R53" s="243"/>
      <c r="S53" s="243"/>
      <c r="T53" s="214"/>
    </row>
    <row r="54" spans="2:20" ht="5.25" customHeight="1">
      <c r="B54" s="215"/>
      <c r="C54" s="216"/>
      <c r="D54" s="216"/>
      <c r="E54" s="208"/>
      <c r="F54" s="208"/>
      <c r="G54" s="217"/>
      <c r="H54" s="217"/>
      <c r="I54" s="208"/>
      <c r="J54" s="208"/>
      <c r="K54" s="217"/>
      <c r="L54" s="217"/>
      <c r="M54" s="217"/>
      <c r="N54" s="208"/>
      <c r="O54" s="217"/>
      <c r="P54" s="217"/>
      <c r="Q54" s="208"/>
      <c r="R54" s="217"/>
      <c r="S54" s="217"/>
      <c r="T54" s="214"/>
    </row>
    <row r="55" spans="2:20" ht="27.75" customHeight="1">
      <c r="B55" s="215" t="s">
        <v>49</v>
      </c>
      <c r="C55" s="244" t="str">
        <f>D11</f>
        <v>Mendreková</v>
      </c>
      <c r="D55" s="244"/>
      <c r="E55" s="208"/>
      <c r="F55" s="208"/>
      <c r="G55" s="243">
        <v>15</v>
      </c>
      <c r="H55" s="243"/>
      <c r="I55" s="208"/>
      <c r="J55" s="208"/>
      <c r="K55" s="243">
        <v>19</v>
      </c>
      <c r="L55" s="243"/>
      <c r="M55" s="243"/>
      <c r="N55" s="208"/>
      <c r="O55" s="243"/>
      <c r="P55" s="243"/>
      <c r="Q55" s="208"/>
      <c r="R55" s="243"/>
      <c r="S55" s="243"/>
      <c r="T55" s="214"/>
    </row>
    <row r="56" spans="2:20" ht="27.75" customHeight="1">
      <c r="B56" s="213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14"/>
    </row>
    <row r="57" spans="2:20" ht="27.75" customHeight="1">
      <c r="B57" s="218" t="s">
        <v>50</v>
      </c>
      <c r="C57" s="243"/>
      <c r="D57" s="243"/>
      <c r="E57" s="208"/>
      <c r="F57" s="208"/>
      <c r="G57" s="243" t="s">
        <v>51</v>
      </c>
      <c r="H57" s="243"/>
      <c r="I57" s="243"/>
      <c r="J57" s="243"/>
      <c r="K57" s="208"/>
      <c r="L57" s="208"/>
      <c r="M57" s="208"/>
      <c r="N57" s="208"/>
      <c r="O57" s="208"/>
      <c r="P57" s="208"/>
      <c r="Q57" s="208"/>
      <c r="R57" s="208"/>
      <c r="S57" s="208"/>
      <c r="T57" s="214"/>
    </row>
    <row r="58" spans="2:20" ht="27.75" customHeight="1">
      <c r="B58" s="213"/>
      <c r="C58" s="208"/>
      <c r="D58" s="208"/>
      <c r="E58" s="208"/>
      <c r="F58" s="208"/>
      <c r="G58" s="245"/>
      <c r="H58" s="245"/>
      <c r="I58" s="245"/>
      <c r="J58" s="245"/>
      <c r="K58" s="208"/>
      <c r="L58" s="208"/>
      <c r="M58" s="208"/>
      <c r="N58" s="208"/>
      <c r="O58" s="208"/>
      <c r="P58" s="208"/>
      <c r="Q58" s="208"/>
      <c r="R58" s="208"/>
      <c r="S58" s="208"/>
      <c r="T58" s="214"/>
    </row>
    <row r="59" spans="2:20" ht="15" customHeight="1">
      <c r="B59" s="219"/>
      <c r="C59" s="220"/>
      <c r="D59" s="220"/>
      <c r="E59" s="220"/>
      <c r="F59" s="220"/>
      <c r="G59" s="245"/>
      <c r="H59" s="245"/>
      <c r="I59" s="245"/>
      <c r="J59" s="245"/>
      <c r="K59" s="220"/>
      <c r="L59" s="220"/>
      <c r="M59" s="220"/>
      <c r="N59" s="220"/>
      <c r="O59" s="220"/>
      <c r="P59" s="220"/>
      <c r="Q59" s="220"/>
      <c r="R59" s="220"/>
      <c r="S59" s="220"/>
      <c r="T59" s="221"/>
    </row>
    <row r="63" spans="2:20" ht="16.5" customHeight="1">
      <c r="B63" s="210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2"/>
    </row>
    <row r="64" spans="2:20" ht="28.5" customHeight="1">
      <c r="B64" s="213" t="s">
        <v>41</v>
      </c>
      <c r="C64" s="208"/>
      <c r="D64" s="208"/>
      <c r="E64" s="208"/>
      <c r="F64" s="208"/>
      <c r="G64" s="239" t="s">
        <v>42</v>
      </c>
      <c r="H64" s="239"/>
      <c r="I64" s="239"/>
      <c r="J64" s="239"/>
      <c r="K64" s="239"/>
      <c r="L64" s="239"/>
      <c r="M64" s="239"/>
      <c r="N64" s="239"/>
      <c r="O64" s="240" t="s">
        <v>54</v>
      </c>
      <c r="P64" s="240"/>
      <c r="Q64" s="240"/>
      <c r="R64" s="240"/>
      <c r="S64" s="240"/>
      <c r="T64" s="240"/>
    </row>
    <row r="65" spans="2:20" ht="28.5" customHeight="1">
      <c r="B65" s="213"/>
      <c r="C65" s="208"/>
      <c r="D65" s="208"/>
      <c r="E65" s="208"/>
      <c r="F65" s="208"/>
      <c r="G65" s="241" t="s">
        <v>44</v>
      </c>
      <c r="H65" s="241"/>
      <c r="I65" s="208"/>
      <c r="J65" s="208"/>
      <c r="K65" s="241" t="s">
        <v>45</v>
      </c>
      <c r="L65" s="241"/>
      <c r="M65" s="241"/>
      <c r="N65" s="208"/>
      <c r="O65" s="241" t="s">
        <v>46</v>
      </c>
      <c r="P65" s="241"/>
      <c r="Q65" s="208"/>
      <c r="R65" s="242" t="s">
        <v>47</v>
      </c>
      <c r="S65" s="242"/>
      <c r="T65" s="214"/>
    </row>
    <row r="66" spans="2:20" ht="28.5" customHeight="1">
      <c r="B66" s="215" t="s">
        <v>48</v>
      </c>
      <c r="C66" s="244" t="str">
        <f>C12</f>
        <v>Schafferová</v>
      </c>
      <c r="D66" s="244"/>
      <c r="E66" s="208"/>
      <c r="F66" s="208"/>
      <c r="G66" s="243">
        <v>21</v>
      </c>
      <c r="H66" s="243"/>
      <c r="I66" s="208"/>
      <c r="J66" s="208"/>
      <c r="K66" s="243">
        <v>21</v>
      </c>
      <c r="L66" s="243"/>
      <c r="M66" s="243"/>
      <c r="N66" s="208"/>
      <c r="O66" s="243"/>
      <c r="P66" s="243"/>
      <c r="Q66" s="208"/>
      <c r="R66" s="243"/>
      <c r="S66" s="243"/>
      <c r="T66" s="214"/>
    </row>
    <row r="67" spans="2:20" ht="5.25" customHeight="1">
      <c r="B67" s="215"/>
      <c r="C67" s="216"/>
      <c r="D67" s="216"/>
      <c r="E67" s="208"/>
      <c r="F67" s="208"/>
      <c r="G67" s="217"/>
      <c r="H67" s="217"/>
      <c r="I67" s="208"/>
      <c r="J67" s="208"/>
      <c r="K67" s="217"/>
      <c r="L67" s="217"/>
      <c r="M67" s="217"/>
      <c r="N67" s="208"/>
      <c r="O67" s="217"/>
      <c r="P67" s="217"/>
      <c r="Q67" s="208"/>
      <c r="R67" s="217"/>
      <c r="S67" s="217"/>
      <c r="T67" s="214"/>
    </row>
    <row r="68" spans="2:20" ht="28.5" customHeight="1">
      <c r="B68" s="215" t="s">
        <v>49</v>
      </c>
      <c r="C68" s="244" t="str">
        <f>D12</f>
        <v>Pezlarová</v>
      </c>
      <c r="D68" s="244"/>
      <c r="E68" s="208"/>
      <c r="F68" s="208"/>
      <c r="G68" s="243">
        <v>3</v>
      </c>
      <c r="H68" s="243"/>
      <c r="I68" s="208"/>
      <c r="J68" s="208"/>
      <c r="K68" s="243">
        <v>4</v>
      </c>
      <c r="L68" s="243"/>
      <c r="M68" s="243"/>
      <c r="N68" s="208"/>
      <c r="O68" s="243"/>
      <c r="P68" s="243"/>
      <c r="Q68" s="208"/>
      <c r="R68" s="243"/>
      <c r="S68" s="243"/>
      <c r="T68" s="214"/>
    </row>
    <row r="69" spans="2:20" ht="28.5" customHeight="1">
      <c r="B69" s="213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14"/>
    </row>
    <row r="70" spans="2:20" ht="28.5" customHeight="1">
      <c r="B70" s="218" t="s">
        <v>50</v>
      </c>
      <c r="C70" s="243"/>
      <c r="D70" s="243"/>
      <c r="E70" s="208"/>
      <c r="F70" s="208"/>
      <c r="G70" s="243" t="s">
        <v>51</v>
      </c>
      <c r="H70" s="243"/>
      <c r="I70" s="243"/>
      <c r="J70" s="243"/>
      <c r="K70" s="208"/>
      <c r="L70" s="208"/>
      <c r="M70" s="208"/>
      <c r="N70" s="208"/>
      <c r="O70" s="208"/>
      <c r="P70" s="208"/>
      <c r="Q70" s="208"/>
      <c r="R70" s="208"/>
      <c r="S70" s="208"/>
      <c r="T70" s="214"/>
    </row>
    <row r="71" spans="2:20" ht="28.5" customHeight="1">
      <c r="B71" s="213"/>
      <c r="C71" s="208"/>
      <c r="D71" s="208"/>
      <c r="E71" s="208"/>
      <c r="F71" s="208"/>
      <c r="G71" s="245"/>
      <c r="H71" s="245"/>
      <c r="I71" s="245"/>
      <c r="J71" s="245"/>
      <c r="K71" s="208"/>
      <c r="L71" s="208"/>
      <c r="M71" s="208"/>
      <c r="N71" s="208"/>
      <c r="O71" s="208"/>
      <c r="P71" s="208"/>
      <c r="Q71" s="208"/>
      <c r="R71" s="208"/>
      <c r="S71" s="208"/>
      <c r="T71" s="214"/>
    </row>
    <row r="72" spans="2:20" ht="19.5" customHeight="1">
      <c r="B72" s="219"/>
      <c r="C72" s="220"/>
      <c r="D72" s="220"/>
      <c r="E72" s="220"/>
      <c r="F72" s="220"/>
      <c r="G72" s="245"/>
      <c r="H72" s="245"/>
      <c r="I72" s="245"/>
      <c r="J72" s="245"/>
      <c r="K72" s="220"/>
      <c r="L72" s="220"/>
      <c r="M72" s="220"/>
      <c r="N72" s="220"/>
      <c r="O72" s="220"/>
      <c r="P72" s="220"/>
      <c r="Q72" s="220"/>
      <c r="R72" s="220"/>
      <c r="S72" s="220"/>
      <c r="T72" s="221"/>
    </row>
    <row r="75" spans="2:20" ht="19.5" customHeight="1">
      <c r="B75" s="210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2"/>
    </row>
    <row r="76" spans="2:20" ht="28.5" customHeight="1">
      <c r="B76" s="213" t="s">
        <v>41</v>
      </c>
      <c r="C76" s="208"/>
      <c r="D76" s="208"/>
      <c r="E76" s="208"/>
      <c r="F76" s="208"/>
      <c r="G76" s="239" t="s">
        <v>42</v>
      </c>
      <c r="H76" s="239"/>
      <c r="I76" s="239"/>
      <c r="J76" s="239"/>
      <c r="K76" s="239"/>
      <c r="L76" s="239"/>
      <c r="M76" s="239"/>
      <c r="N76" s="239"/>
      <c r="O76" s="240" t="s">
        <v>55</v>
      </c>
      <c r="P76" s="240"/>
      <c r="Q76" s="240"/>
      <c r="R76" s="240"/>
      <c r="S76" s="240"/>
      <c r="T76" s="240"/>
    </row>
    <row r="77" spans="2:20" ht="28.5" customHeight="1">
      <c r="B77" s="213"/>
      <c r="C77" s="208"/>
      <c r="D77" s="208"/>
      <c r="E77" s="208"/>
      <c r="F77" s="208"/>
      <c r="G77" s="241" t="s">
        <v>44</v>
      </c>
      <c r="H77" s="241"/>
      <c r="I77" s="208"/>
      <c r="J77" s="208"/>
      <c r="K77" s="241" t="s">
        <v>45</v>
      </c>
      <c r="L77" s="241"/>
      <c r="M77" s="241"/>
      <c r="N77" s="208"/>
      <c r="O77" s="241" t="s">
        <v>46</v>
      </c>
      <c r="P77" s="241"/>
      <c r="Q77" s="208"/>
      <c r="R77" s="242" t="s">
        <v>47</v>
      </c>
      <c r="S77" s="242"/>
      <c r="T77" s="214"/>
    </row>
    <row r="78" spans="2:20" ht="28.5" customHeight="1">
      <c r="B78" s="215" t="s">
        <v>48</v>
      </c>
      <c r="C78" s="244" t="str">
        <f>C13</f>
        <v>Uher-Muller</v>
      </c>
      <c r="D78" s="244"/>
      <c r="E78" s="208"/>
      <c r="F78" s="208"/>
      <c r="G78" s="243">
        <v>12</v>
      </c>
      <c r="H78" s="243"/>
      <c r="I78" s="208"/>
      <c r="J78" s="208"/>
      <c r="K78" s="243">
        <v>16</v>
      </c>
      <c r="L78" s="243"/>
      <c r="M78" s="243"/>
      <c r="N78" s="208"/>
      <c r="O78" s="243"/>
      <c r="P78" s="243"/>
      <c r="Q78" s="208"/>
      <c r="R78" s="243"/>
      <c r="S78" s="243"/>
      <c r="T78" s="214"/>
    </row>
    <row r="79" spans="2:20" ht="5.25" customHeight="1">
      <c r="B79" s="215"/>
      <c r="C79" s="216"/>
      <c r="D79" s="216"/>
      <c r="E79" s="208"/>
      <c r="F79" s="208"/>
      <c r="G79" s="217"/>
      <c r="H79" s="217"/>
      <c r="I79" s="208"/>
      <c r="J79" s="208"/>
      <c r="K79" s="217"/>
      <c r="L79" s="217"/>
      <c r="M79" s="217"/>
      <c r="N79" s="208"/>
      <c r="O79" s="217"/>
      <c r="P79" s="217"/>
      <c r="Q79" s="208"/>
      <c r="R79" s="217"/>
      <c r="S79" s="217"/>
      <c r="T79" s="214"/>
    </row>
    <row r="80" spans="2:20" ht="28.5" customHeight="1">
      <c r="B80" s="215" t="s">
        <v>49</v>
      </c>
      <c r="C80" s="244" t="str">
        <f>D13</f>
        <v>Smutný-Diviš Jakub</v>
      </c>
      <c r="D80" s="244"/>
      <c r="E80" s="208"/>
      <c r="F80" s="208"/>
      <c r="G80" s="243">
        <v>21</v>
      </c>
      <c r="H80" s="243"/>
      <c r="I80" s="208"/>
      <c r="J80" s="208"/>
      <c r="K80" s="243">
        <v>21</v>
      </c>
      <c r="L80" s="243"/>
      <c r="M80" s="243"/>
      <c r="N80" s="208"/>
      <c r="O80" s="243"/>
      <c r="P80" s="243"/>
      <c r="Q80" s="208"/>
      <c r="R80" s="243"/>
      <c r="S80" s="243"/>
      <c r="T80" s="214"/>
    </row>
    <row r="81" spans="2:20" ht="28.5" customHeight="1">
      <c r="B81" s="213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14"/>
    </row>
    <row r="82" spans="2:20" ht="28.5" customHeight="1">
      <c r="B82" s="218" t="s">
        <v>50</v>
      </c>
      <c r="C82" s="243"/>
      <c r="D82" s="243"/>
      <c r="E82" s="208"/>
      <c r="F82" s="208"/>
      <c r="G82" s="243" t="s">
        <v>51</v>
      </c>
      <c r="H82" s="243"/>
      <c r="I82" s="243"/>
      <c r="J82" s="243"/>
      <c r="K82" s="208"/>
      <c r="L82" s="208"/>
      <c r="M82" s="208"/>
      <c r="N82" s="208"/>
      <c r="O82" s="208"/>
      <c r="P82" s="208"/>
      <c r="Q82" s="208"/>
      <c r="R82" s="208"/>
      <c r="S82" s="208"/>
      <c r="T82" s="214"/>
    </row>
    <row r="83" spans="2:20" ht="28.5" customHeight="1">
      <c r="B83" s="213"/>
      <c r="C83" s="208"/>
      <c r="D83" s="208"/>
      <c r="E83" s="208"/>
      <c r="F83" s="208"/>
      <c r="G83" s="245"/>
      <c r="H83" s="245"/>
      <c r="I83" s="245"/>
      <c r="J83" s="245"/>
      <c r="K83" s="208"/>
      <c r="L83" s="208"/>
      <c r="M83" s="208"/>
      <c r="N83" s="208"/>
      <c r="O83" s="208"/>
      <c r="P83" s="208"/>
      <c r="Q83" s="208"/>
      <c r="R83" s="208"/>
      <c r="S83" s="208"/>
      <c r="T83" s="214"/>
    </row>
    <row r="84" spans="2:20" ht="12.75" customHeight="1">
      <c r="B84" s="219"/>
      <c r="C84" s="220"/>
      <c r="D84" s="220"/>
      <c r="E84" s="220"/>
      <c r="F84" s="220"/>
      <c r="G84" s="245"/>
      <c r="H84" s="245"/>
      <c r="I84" s="245"/>
      <c r="J84" s="245"/>
      <c r="K84" s="220"/>
      <c r="L84" s="220"/>
      <c r="M84" s="220"/>
      <c r="N84" s="220"/>
      <c r="O84" s="220"/>
      <c r="P84" s="220"/>
      <c r="Q84" s="220"/>
      <c r="R84" s="220"/>
      <c r="S84" s="220"/>
      <c r="T84" s="221"/>
    </row>
    <row r="87" spans="2:20" ht="17.25" customHeight="1"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2"/>
    </row>
    <row r="88" spans="2:20" ht="28.5" customHeight="1">
      <c r="B88" s="213" t="s">
        <v>41</v>
      </c>
      <c r="C88" s="208"/>
      <c r="D88" s="208"/>
      <c r="E88" s="208"/>
      <c r="F88" s="208"/>
      <c r="G88" s="239" t="s">
        <v>42</v>
      </c>
      <c r="H88" s="239"/>
      <c r="I88" s="239"/>
      <c r="J88" s="239"/>
      <c r="K88" s="239"/>
      <c r="L88" s="239"/>
      <c r="M88" s="239"/>
      <c r="N88" s="239"/>
      <c r="O88" s="240" t="s">
        <v>56</v>
      </c>
      <c r="P88" s="240"/>
      <c r="Q88" s="240"/>
      <c r="R88" s="240"/>
      <c r="S88" s="240"/>
      <c r="T88" s="240"/>
    </row>
    <row r="89" spans="2:20" ht="28.5" customHeight="1">
      <c r="B89" s="213"/>
      <c r="C89" s="208"/>
      <c r="D89" s="208"/>
      <c r="E89" s="208"/>
      <c r="F89" s="208"/>
      <c r="G89" s="241" t="s">
        <v>44</v>
      </c>
      <c r="H89" s="241"/>
      <c r="I89" s="208"/>
      <c r="J89" s="208"/>
      <c r="K89" s="241" t="s">
        <v>45</v>
      </c>
      <c r="L89" s="241"/>
      <c r="M89" s="241"/>
      <c r="N89" s="208"/>
      <c r="O89" s="241" t="s">
        <v>46</v>
      </c>
      <c r="P89" s="241"/>
      <c r="Q89" s="208"/>
      <c r="R89" s="242" t="s">
        <v>47</v>
      </c>
      <c r="S89" s="242"/>
      <c r="T89" s="214"/>
    </row>
    <row r="90" spans="2:20" ht="28.5" customHeight="1">
      <c r="B90" s="215" t="s">
        <v>48</v>
      </c>
      <c r="C90" s="244" t="str">
        <f>C14</f>
        <v>Nováková-Nejezchlebová</v>
      </c>
      <c r="D90" s="244"/>
      <c r="E90" s="208"/>
      <c r="F90" s="208"/>
      <c r="G90" s="243">
        <v>21</v>
      </c>
      <c r="H90" s="243"/>
      <c r="I90" s="208"/>
      <c r="J90" s="208"/>
      <c r="K90" s="243">
        <v>21</v>
      </c>
      <c r="L90" s="243"/>
      <c r="M90" s="243"/>
      <c r="N90" s="208"/>
      <c r="O90" s="243"/>
      <c r="P90" s="243"/>
      <c r="Q90" s="208"/>
      <c r="R90" s="243"/>
      <c r="S90" s="243"/>
      <c r="T90" s="214"/>
    </row>
    <row r="91" spans="2:20" ht="5.25" customHeight="1">
      <c r="B91" s="215"/>
      <c r="C91" s="216"/>
      <c r="D91" s="216"/>
      <c r="E91" s="208"/>
      <c r="F91" s="208"/>
      <c r="G91" s="217"/>
      <c r="H91" s="217"/>
      <c r="I91" s="208"/>
      <c r="J91" s="208"/>
      <c r="K91" s="217"/>
      <c r="L91" s="217"/>
      <c r="M91" s="217"/>
      <c r="N91" s="208"/>
      <c r="O91" s="217"/>
      <c r="P91" s="217"/>
      <c r="Q91" s="208"/>
      <c r="R91" s="217"/>
      <c r="S91" s="217"/>
      <c r="T91" s="214"/>
    </row>
    <row r="92" spans="2:20" ht="28.5" customHeight="1">
      <c r="B92" s="215" t="s">
        <v>49</v>
      </c>
      <c r="C92" s="244" t="str">
        <f>D14</f>
        <v>Mendreková-Trotzmullerová</v>
      </c>
      <c r="D92" s="244"/>
      <c r="E92" s="208"/>
      <c r="F92" s="208"/>
      <c r="G92" s="243">
        <v>10</v>
      </c>
      <c r="H92" s="243"/>
      <c r="I92" s="208"/>
      <c r="J92" s="208"/>
      <c r="K92" s="243">
        <v>12</v>
      </c>
      <c r="L92" s="243"/>
      <c r="M92" s="243"/>
      <c r="N92" s="208"/>
      <c r="O92" s="243"/>
      <c r="P92" s="243"/>
      <c r="Q92" s="208"/>
      <c r="R92" s="243"/>
      <c r="S92" s="243"/>
      <c r="T92" s="214"/>
    </row>
    <row r="93" spans="2:20" ht="28.5" customHeight="1">
      <c r="B93" s="213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14"/>
    </row>
    <row r="94" spans="2:20" ht="28.5" customHeight="1">
      <c r="B94" s="218" t="s">
        <v>50</v>
      </c>
      <c r="C94" s="243"/>
      <c r="D94" s="243"/>
      <c r="E94" s="208"/>
      <c r="F94" s="208"/>
      <c r="G94" s="243" t="s">
        <v>51</v>
      </c>
      <c r="H94" s="243"/>
      <c r="I94" s="243"/>
      <c r="J94" s="243"/>
      <c r="K94" s="208"/>
      <c r="L94" s="208"/>
      <c r="M94" s="208"/>
      <c r="N94" s="208"/>
      <c r="O94" s="208"/>
      <c r="P94" s="208"/>
      <c r="Q94" s="208"/>
      <c r="R94" s="208"/>
      <c r="S94" s="208"/>
      <c r="T94" s="214"/>
    </row>
    <row r="95" spans="2:20" ht="28.5" customHeight="1">
      <c r="B95" s="213"/>
      <c r="C95" s="208"/>
      <c r="D95" s="208"/>
      <c r="E95" s="208"/>
      <c r="F95" s="208"/>
      <c r="G95" s="245"/>
      <c r="H95" s="245"/>
      <c r="I95" s="245"/>
      <c r="J95" s="245"/>
      <c r="K95" s="208"/>
      <c r="L95" s="208"/>
      <c r="M95" s="208"/>
      <c r="N95" s="208"/>
      <c r="O95" s="208"/>
      <c r="P95" s="208"/>
      <c r="Q95" s="208"/>
      <c r="R95" s="208"/>
      <c r="S95" s="208"/>
      <c r="T95" s="214"/>
    </row>
    <row r="96" spans="2:20" ht="12.75" customHeight="1">
      <c r="B96" s="219"/>
      <c r="C96" s="220"/>
      <c r="D96" s="220"/>
      <c r="E96" s="220"/>
      <c r="F96" s="220"/>
      <c r="G96" s="245"/>
      <c r="H96" s="245"/>
      <c r="I96" s="245"/>
      <c r="J96" s="245"/>
      <c r="K96" s="220"/>
      <c r="L96" s="220"/>
      <c r="M96" s="220"/>
      <c r="N96" s="220"/>
      <c r="O96" s="220"/>
      <c r="P96" s="220"/>
      <c r="Q96" s="220"/>
      <c r="R96" s="220"/>
      <c r="S96" s="220"/>
      <c r="T96" s="221"/>
    </row>
    <row r="99" spans="2:20" ht="28.5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2"/>
    </row>
    <row r="100" spans="2:20" ht="28.5" customHeight="1">
      <c r="B100" s="213" t="s">
        <v>41</v>
      </c>
      <c r="C100" s="208"/>
      <c r="D100" s="208"/>
      <c r="E100" s="208"/>
      <c r="F100" s="208"/>
      <c r="G100" s="239" t="s">
        <v>42</v>
      </c>
      <c r="H100" s="239"/>
      <c r="I100" s="239"/>
      <c r="J100" s="239"/>
      <c r="K100" s="239"/>
      <c r="L100" s="239"/>
      <c r="M100" s="239"/>
      <c r="N100" s="239"/>
      <c r="O100" s="240" t="s">
        <v>57</v>
      </c>
      <c r="P100" s="240"/>
      <c r="Q100" s="240"/>
      <c r="R100" s="240"/>
      <c r="S100" s="240"/>
      <c r="T100" s="240"/>
    </row>
    <row r="101" spans="2:20" ht="28.5" customHeight="1">
      <c r="B101" s="213"/>
      <c r="C101" s="208"/>
      <c r="D101" s="208"/>
      <c r="E101" s="208"/>
      <c r="F101" s="208"/>
      <c r="G101" s="241" t="s">
        <v>44</v>
      </c>
      <c r="H101" s="241"/>
      <c r="I101" s="208"/>
      <c r="J101" s="208"/>
      <c r="K101" s="241" t="s">
        <v>45</v>
      </c>
      <c r="L101" s="241"/>
      <c r="M101" s="241"/>
      <c r="N101" s="208"/>
      <c r="O101" s="241" t="s">
        <v>46</v>
      </c>
      <c r="P101" s="241"/>
      <c r="Q101" s="208"/>
      <c r="R101" s="242" t="s">
        <v>47</v>
      </c>
      <c r="S101" s="242"/>
      <c r="T101" s="214"/>
    </row>
    <row r="102" spans="2:20" ht="28.5" customHeight="1">
      <c r="B102" s="215" t="s">
        <v>48</v>
      </c>
      <c r="C102" s="244" t="str">
        <f>C15</f>
        <v>Prek Šimon-Schafferová</v>
      </c>
      <c r="D102" s="244"/>
      <c r="E102" s="208"/>
      <c r="F102" s="208"/>
      <c r="G102" s="243">
        <v>21</v>
      </c>
      <c r="H102" s="243"/>
      <c r="I102" s="208"/>
      <c r="J102" s="208"/>
      <c r="K102" s="243">
        <v>21</v>
      </c>
      <c r="L102" s="243"/>
      <c r="M102" s="243"/>
      <c r="N102" s="208"/>
      <c r="O102" s="243"/>
      <c r="P102" s="243"/>
      <c r="Q102" s="208"/>
      <c r="R102" s="243"/>
      <c r="S102" s="243"/>
      <c r="T102" s="214"/>
    </row>
    <row r="103" spans="2:20" ht="6" customHeight="1">
      <c r="B103" s="215"/>
      <c r="C103" s="216"/>
      <c r="D103" s="216"/>
      <c r="E103" s="208"/>
      <c r="F103" s="208"/>
      <c r="G103" s="217"/>
      <c r="H103" s="217"/>
      <c r="I103" s="208"/>
      <c r="J103" s="208"/>
      <c r="K103" s="217"/>
      <c r="L103" s="217"/>
      <c r="M103" s="217"/>
      <c r="N103" s="208"/>
      <c r="O103" s="217"/>
      <c r="P103" s="217"/>
      <c r="Q103" s="208"/>
      <c r="R103" s="217"/>
      <c r="S103" s="217"/>
      <c r="T103" s="214"/>
    </row>
    <row r="104" spans="2:20" ht="28.5" customHeight="1">
      <c r="B104" s="215" t="s">
        <v>49</v>
      </c>
      <c r="C104" s="244" t="str">
        <f>D15</f>
        <v>Hanák-Nesňalová</v>
      </c>
      <c r="D104" s="244"/>
      <c r="E104" s="208"/>
      <c r="F104" s="208"/>
      <c r="G104" s="243">
        <v>7</v>
      </c>
      <c r="H104" s="243"/>
      <c r="I104" s="208"/>
      <c r="J104" s="208"/>
      <c r="K104" s="243">
        <v>6</v>
      </c>
      <c r="L104" s="243"/>
      <c r="M104" s="243"/>
      <c r="N104" s="208"/>
      <c r="O104" s="243"/>
      <c r="P104" s="243"/>
      <c r="Q104" s="208"/>
      <c r="R104" s="243"/>
      <c r="S104" s="243"/>
      <c r="T104" s="214"/>
    </row>
    <row r="105" spans="2:20" ht="28.5" customHeight="1">
      <c r="B105" s="213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14"/>
    </row>
    <row r="106" spans="2:20" ht="28.5" customHeight="1">
      <c r="B106" s="218" t="s">
        <v>50</v>
      </c>
      <c r="C106" s="243"/>
      <c r="D106" s="243"/>
      <c r="E106" s="208"/>
      <c r="F106" s="208"/>
      <c r="G106" s="243" t="s">
        <v>51</v>
      </c>
      <c r="H106" s="243"/>
      <c r="I106" s="243"/>
      <c r="J106" s="243"/>
      <c r="K106" s="208"/>
      <c r="L106" s="208"/>
      <c r="M106" s="208"/>
      <c r="N106" s="208"/>
      <c r="O106" s="208"/>
      <c r="P106" s="208"/>
      <c r="Q106" s="208"/>
      <c r="R106" s="208"/>
      <c r="S106" s="208"/>
      <c r="T106" s="214"/>
    </row>
    <row r="107" spans="2:20" ht="28.5" customHeight="1">
      <c r="B107" s="213"/>
      <c r="C107" s="208"/>
      <c r="D107" s="208"/>
      <c r="E107" s="208"/>
      <c r="F107" s="208"/>
      <c r="G107" s="245"/>
      <c r="H107" s="245"/>
      <c r="I107" s="245"/>
      <c r="J107" s="245"/>
      <c r="K107" s="208"/>
      <c r="L107" s="208"/>
      <c r="M107" s="208"/>
      <c r="N107" s="208"/>
      <c r="O107" s="208"/>
      <c r="P107" s="208"/>
      <c r="Q107" s="208"/>
      <c r="R107" s="208"/>
      <c r="S107" s="208"/>
      <c r="T107" s="214"/>
    </row>
    <row r="108" spans="2:20" ht="28.5" customHeight="1">
      <c r="B108" s="219"/>
      <c r="C108" s="220"/>
      <c r="D108" s="220"/>
      <c r="E108" s="220"/>
      <c r="F108" s="220"/>
      <c r="G108" s="245"/>
      <c r="H108" s="245"/>
      <c r="I108" s="245"/>
      <c r="J108" s="245"/>
      <c r="K108" s="220"/>
      <c r="L108" s="220"/>
      <c r="M108" s="220"/>
      <c r="N108" s="220"/>
      <c r="O108" s="220"/>
      <c r="P108" s="220"/>
      <c r="Q108" s="220"/>
      <c r="R108" s="220"/>
      <c r="S108" s="220"/>
      <c r="T108" s="221"/>
    </row>
  </sheetData>
  <sheetProtection selectLockedCells="1" selectUnlockedCells="1"/>
  <mergeCells count="148">
    <mergeCell ref="C106:D106"/>
    <mergeCell ref="G106:J106"/>
    <mergeCell ref="G107:J108"/>
    <mergeCell ref="R102:S102"/>
    <mergeCell ref="C104:D104"/>
    <mergeCell ref="G104:H104"/>
    <mergeCell ref="K104:M104"/>
    <mergeCell ref="O104:P104"/>
    <mergeCell ref="R104:S104"/>
    <mergeCell ref="C102:D102"/>
    <mergeCell ref="G102:H102"/>
    <mergeCell ref="K102:M102"/>
    <mergeCell ref="O102:P102"/>
    <mergeCell ref="O100:T100"/>
    <mergeCell ref="G101:H101"/>
    <mergeCell ref="K101:M101"/>
    <mergeCell ref="O101:P101"/>
    <mergeCell ref="R101:S101"/>
    <mergeCell ref="C94:D94"/>
    <mergeCell ref="G94:J94"/>
    <mergeCell ref="G95:J96"/>
    <mergeCell ref="G100:N100"/>
    <mergeCell ref="R90:S90"/>
    <mergeCell ref="C92:D92"/>
    <mergeCell ref="G92:H92"/>
    <mergeCell ref="K92:M92"/>
    <mergeCell ref="O92:P92"/>
    <mergeCell ref="R92:S92"/>
    <mergeCell ref="C90:D90"/>
    <mergeCell ref="G90:H90"/>
    <mergeCell ref="K90:M90"/>
    <mergeCell ref="O90:P90"/>
    <mergeCell ref="O88:T88"/>
    <mergeCell ref="G89:H89"/>
    <mergeCell ref="K89:M89"/>
    <mergeCell ref="O89:P89"/>
    <mergeCell ref="R89:S89"/>
    <mergeCell ref="C82:D82"/>
    <mergeCell ref="G82:J82"/>
    <mergeCell ref="G83:J84"/>
    <mergeCell ref="G88:N88"/>
    <mergeCell ref="R78:S78"/>
    <mergeCell ref="C80:D80"/>
    <mergeCell ref="G80:H80"/>
    <mergeCell ref="K80:M80"/>
    <mergeCell ref="O80:P80"/>
    <mergeCell ref="R80:S80"/>
    <mergeCell ref="C78:D78"/>
    <mergeCell ref="G78:H78"/>
    <mergeCell ref="K78:M78"/>
    <mergeCell ref="O78:P78"/>
    <mergeCell ref="O76:T76"/>
    <mergeCell ref="G77:H77"/>
    <mergeCell ref="K77:M77"/>
    <mergeCell ref="O77:P77"/>
    <mergeCell ref="R77:S77"/>
    <mergeCell ref="C70:D70"/>
    <mergeCell ref="G70:J70"/>
    <mergeCell ref="G71:J72"/>
    <mergeCell ref="G76:N76"/>
    <mergeCell ref="R66:S66"/>
    <mergeCell ref="C68:D68"/>
    <mergeCell ref="G68:H68"/>
    <mergeCell ref="K68:M68"/>
    <mergeCell ref="O68:P68"/>
    <mergeCell ref="R68:S68"/>
    <mergeCell ref="C66:D66"/>
    <mergeCell ref="G66:H66"/>
    <mergeCell ref="K66:M66"/>
    <mergeCell ref="O66:P66"/>
    <mergeCell ref="O64:T64"/>
    <mergeCell ref="G65:H65"/>
    <mergeCell ref="K65:M65"/>
    <mergeCell ref="O65:P65"/>
    <mergeCell ref="R65:S65"/>
    <mergeCell ref="C57:D57"/>
    <mergeCell ref="G57:J57"/>
    <mergeCell ref="G58:J59"/>
    <mergeCell ref="G64:N64"/>
    <mergeCell ref="R53:S53"/>
    <mergeCell ref="C55:D55"/>
    <mergeCell ref="G55:H55"/>
    <mergeCell ref="K55:M55"/>
    <mergeCell ref="O55:P55"/>
    <mergeCell ref="R55:S55"/>
    <mergeCell ref="C53:D53"/>
    <mergeCell ref="G53:H53"/>
    <mergeCell ref="K53:M53"/>
    <mergeCell ref="O53:P53"/>
    <mergeCell ref="O51:T51"/>
    <mergeCell ref="G52:H52"/>
    <mergeCell ref="K52:M52"/>
    <mergeCell ref="O52:P52"/>
    <mergeCell ref="R52:S52"/>
    <mergeCell ref="C45:D45"/>
    <mergeCell ref="G45:J45"/>
    <mergeCell ref="G46:J47"/>
    <mergeCell ref="G51:N51"/>
    <mergeCell ref="R41:S41"/>
    <mergeCell ref="C43:D43"/>
    <mergeCell ref="G43:H43"/>
    <mergeCell ref="K43:M43"/>
    <mergeCell ref="O43:P43"/>
    <mergeCell ref="R43:S43"/>
    <mergeCell ref="C41:D41"/>
    <mergeCell ref="G41:H41"/>
    <mergeCell ref="K41:M41"/>
    <mergeCell ref="O41:P41"/>
    <mergeCell ref="O39:T39"/>
    <mergeCell ref="G40:H40"/>
    <mergeCell ref="K40:M40"/>
    <mergeCell ref="O40:P40"/>
    <mergeCell ref="R40:S40"/>
    <mergeCell ref="C33:D33"/>
    <mergeCell ref="G33:J33"/>
    <mergeCell ref="G34:J35"/>
    <mergeCell ref="G39:N39"/>
    <mergeCell ref="R29:S29"/>
    <mergeCell ref="C31:D31"/>
    <mergeCell ref="G31:H31"/>
    <mergeCell ref="K31:M31"/>
    <mergeCell ref="O31:P31"/>
    <mergeCell ref="R31:S31"/>
    <mergeCell ref="C29:D29"/>
    <mergeCell ref="G29:H29"/>
    <mergeCell ref="K29:M29"/>
    <mergeCell ref="O29:P29"/>
    <mergeCell ref="G27:N27"/>
    <mergeCell ref="O27:T27"/>
    <mergeCell ref="G28:H28"/>
    <mergeCell ref="K28:M28"/>
    <mergeCell ref="O28:P28"/>
    <mergeCell ref="R28:S28"/>
    <mergeCell ref="E8:G8"/>
    <mergeCell ref="H8:J8"/>
    <mergeCell ref="K8:M8"/>
    <mergeCell ref="C16:M16"/>
    <mergeCell ref="D5:P5"/>
    <mergeCell ref="Q5:R5"/>
    <mergeCell ref="D6:P6"/>
    <mergeCell ref="E7:M7"/>
    <mergeCell ref="N7:O7"/>
    <mergeCell ref="P7:Q7"/>
    <mergeCell ref="R7:S7"/>
    <mergeCell ref="B2:T2"/>
    <mergeCell ref="D3:T3"/>
    <mergeCell ref="D4:P4"/>
    <mergeCell ref="Q4:R4"/>
  </mergeCells>
  <printOptions horizontalCentered="1"/>
  <pageMargins left="0" right="0" top="0.6694444444444444" bottom="0.39375" header="0.5118055555555555" footer="0.39375"/>
  <pageSetup horizontalDpi="300" verticalDpi="300" orientation="landscape" paperSize="9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U108"/>
  <sheetViews>
    <sheetView tabSelected="1" zoomScale="75" zoomScaleNormal="75" workbookViewId="0" topLeftCell="A1">
      <selection activeCell="N57" sqref="N57"/>
    </sheetView>
  </sheetViews>
  <sheetFormatPr defaultColWidth="9.00390625" defaultRowHeight="12.75"/>
  <cols>
    <col min="1" max="1" width="1.37890625" style="151" customWidth="1"/>
    <col min="2" max="2" width="9.125" style="151" customWidth="1"/>
    <col min="3" max="3" width="27.75390625" style="151" customWidth="1"/>
    <col min="4" max="4" width="30.125" style="151" customWidth="1"/>
    <col min="5" max="5" width="3.75390625" style="151" customWidth="1"/>
    <col min="6" max="6" width="0.875" style="151" customWidth="1"/>
    <col min="7" max="8" width="3.75390625" style="151" customWidth="1"/>
    <col min="9" max="9" width="0.875" style="151" customWidth="1"/>
    <col min="10" max="11" width="3.75390625" style="151" customWidth="1"/>
    <col min="12" max="12" width="0.875" style="151" customWidth="1"/>
    <col min="13" max="13" width="3.75390625" style="151" customWidth="1"/>
    <col min="14" max="19" width="5.75390625" style="151" customWidth="1"/>
    <col min="20" max="20" width="15.00390625" style="151" customWidth="1"/>
    <col min="21" max="21" width="2.25390625" style="151" customWidth="1"/>
    <col min="22" max="16384" width="9.125" style="151" customWidth="1"/>
  </cols>
  <sheetData>
    <row r="1" ht="8.25" customHeight="1"/>
    <row r="2" spans="2:20" ht="26.25">
      <c r="B2" s="228" t="s">
        <v>12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2:20" ht="19.5" customHeight="1">
      <c r="B3" s="152" t="s">
        <v>13</v>
      </c>
      <c r="C3" s="153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9.5" customHeight="1">
      <c r="B4" s="154" t="s">
        <v>14</v>
      </c>
      <c r="C4" s="155"/>
      <c r="D4" s="248" t="s">
        <v>62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31" t="s">
        <v>3</v>
      </c>
      <c r="R4" s="231"/>
      <c r="S4" s="156"/>
      <c r="T4" s="157"/>
    </row>
    <row r="5" spans="2:20" ht="19.5" customHeight="1">
      <c r="B5" s="154" t="s">
        <v>15</v>
      </c>
      <c r="C5" s="158"/>
      <c r="D5" s="249" t="s">
        <v>63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33" t="s">
        <v>16</v>
      </c>
      <c r="R5" s="233"/>
      <c r="S5" s="159"/>
      <c r="T5" s="157"/>
    </row>
    <row r="6" spans="2:20" ht="19.5" customHeight="1">
      <c r="B6" s="160" t="s">
        <v>17</v>
      </c>
      <c r="C6" s="161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162"/>
      <c r="R6" s="163"/>
      <c r="S6" s="164"/>
      <c r="T6" s="165" t="s">
        <v>18</v>
      </c>
    </row>
    <row r="7" spans="2:20" ht="24.75" customHeight="1">
      <c r="B7" s="166"/>
      <c r="C7" s="167" t="s">
        <v>19</v>
      </c>
      <c r="D7" s="167" t="s">
        <v>20</v>
      </c>
      <c r="E7" s="235" t="s">
        <v>21</v>
      </c>
      <c r="F7" s="235"/>
      <c r="G7" s="235"/>
      <c r="H7" s="235"/>
      <c r="I7" s="235"/>
      <c r="J7" s="235"/>
      <c r="K7" s="235"/>
      <c r="L7" s="235"/>
      <c r="M7" s="235"/>
      <c r="N7" s="236" t="s">
        <v>22</v>
      </c>
      <c r="O7" s="236"/>
      <c r="P7" s="236" t="s">
        <v>7</v>
      </c>
      <c r="Q7" s="236"/>
      <c r="R7" s="236" t="s">
        <v>23</v>
      </c>
      <c r="S7" s="236"/>
      <c r="T7" s="168" t="s">
        <v>24</v>
      </c>
    </row>
    <row r="8" spans="2:20" ht="9.75" customHeight="1">
      <c r="B8" s="169"/>
      <c r="C8" s="170"/>
      <c r="D8" s="171"/>
      <c r="E8" s="237">
        <v>1</v>
      </c>
      <c r="F8" s="237"/>
      <c r="G8" s="237"/>
      <c r="H8" s="237">
        <v>2</v>
      </c>
      <c r="I8" s="237"/>
      <c r="J8" s="237"/>
      <c r="K8" s="237">
        <v>3</v>
      </c>
      <c r="L8" s="237"/>
      <c r="M8" s="237"/>
      <c r="N8" s="172"/>
      <c r="O8" s="173"/>
      <c r="P8" s="172"/>
      <c r="Q8" s="173"/>
      <c r="R8" s="172"/>
      <c r="S8" s="173"/>
      <c r="T8" s="174"/>
    </row>
    <row r="9" spans="2:20" ht="30" customHeight="1">
      <c r="B9" s="175" t="s">
        <v>25</v>
      </c>
      <c r="C9" s="176" t="s">
        <v>89</v>
      </c>
      <c r="D9" s="177" t="s">
        <v>70</v>
      </c>
      <c r="E9" s="178">
        <f>G29</f>
        <v>21</v>
      </c>
      <c r="F9" s="179" t="s">
        <v>26</v>
      </c>
      <c r="G9" s="180">
        <f>G31</f>
        <v>14</v>
      </c>
      <c r="H9" s="178">
        <f>K29</f>
        <v>21</v>
      </c>
      <c r="I9" s="179" t="s">
        <v>26</v>
      </c>
      <c r="J9" s="180">
        <f>K31</f>
        <v>19</v>
      </c>
      <c r="K9" s="178">
        <f>O29</f>
        <v>0</v>
      </c>
      <c r="L9" s="179" t="s">
        <v>26</v>
      </c>
      <c r="M9" s="180">
        <f>O31</f>
        <v>0</v>
      </c>
      <c r="N9" s="181">
        <f aca="true" t="shared" si="0" ref="N9:N15">E9+H9+K9</f>
        <v>42</v>
      </c>
      <c r="O9" s="182">
        <f aca="true" t="shared" si="1" ref="O9:O15">G9+J9+M9</f>
        <v>33</v>
      </c>
      <c r="P9" s="183">
        <f aca="true" t="shared" si="2" ref="P9:P15">IF(E9&gt;G9,1,0)+IF(H9&gt;J9,1,0)+IF(K9&gt;M9,1,0)</f>
        <v>2</v>
      </c>
      <c r="Q9" s="178">
        <f aca="true" t="shared" si="3" ref="Q9:Q15">IF(E9&lt;G9,1,0)+IF(H9&lt;J9,1,0)+IF(K9&lt;M9,1,0)</f>
        <v>0</v>
      </c>
      <c r="R9" s="184">
        <f aca="true" t="shared" si="4" ref="R9:R15">IF(P9=2,1,0)</f>
        <v>1</v>
      </c>
      <c r="S9" s="180">
        <f aca="true" t="shared" si="5" ref="S9:S15">IF(Q9=2,1,0)</f>
        <v>0</v>
      </c>
      <c r="T9" s="185"/>
    </row>
    <row r="10" spans="2:20" ht="30" customHeight="1">
      <c r="B10" s="175" t="s">
        <v>27</v>
      </c>
      <c r="C10" s="176" t="s">
        <v>90</v>
      </c>
      <c r="D10" s="176" t="s">
        <v>116</v>
      </c>
      <c r="E10" s="178">
        <f>G41</f>
        <v>9</v>
      </c>
      <c r="F10" s="178" t="s">
        <v>26</v>
      </c>
      <c r="G10" s="180">
        <f>G43</f>
        <v>21</v>
      </c>
      <c r="H10" s="178">
        <f>K41</f>
        <v>18</v>
      </c>
      <c r="I10" s="178" t="s">
        <v>26</v>
      </c>
      <c r="J10" s="180">
        <f>K43</f>
        <v>21</v>
      </c>
      <c r="K10" s="178">
        <f>O41</f>
        <v>0</v>
      </c>
      <c r="L10" s="178" t="s">
        <v>26</v>
      </c>
      <c r="M10" s="180">
        <f>O43</f>
        <v>0</v>
      </c>
      <c r="N10" s="181">
        <f t="shared" si="0"/>
        <v>27</v>
      </c>
      <c r="O10" s="182">
        <f t="shared" si="1"/>
        <v>42</v>
      </c>
      <c r="P10" s="183">
        <f t="shared" si="2"/>
        <v>0</v>
      </c>
      <c r="Q10" s="178">
        <f t="shared" si="3"/>
        <v>2</v>
      </c>
      <c r="R10" s="186">
        <f t="shared" si="4"/>
        <v>0</v>
      </c>
      <c r="S10" s="180">
        <f t="shared" si="5"/>
        <v>1</v>
      </c>
      <c r="T10" s="185"/>
    </row>
    <row r="11" spans="2:20" ht="30" customHeight="1">
      <c r="B11" s="175" t="s">
        <v>28</v>
      </c>
      <c r="C11" s="176" t="s">
        <v>91</v>
      </c>
      <c r="D11" s="176" t="s">
        <v>72</v>
      </c>
      <c r="E11" s="178">
        <f>G53</f>
        <v>15</v>
      </c>
      <c r="F11" s="178" t="s">
        <v>26</v>
      </c>
      <c r="G11" s="180">
        <f>G55</f>
        <v>21</v>
      </c>
      <c r="H11" s="178">
        <f>K53</f>
        <v>10</v>
      </c>
      <c r="I11" s="178" t="s">
        <v>26</v>
      </c>
      <c r="J11" s="180">
        <f>K55</f>
        <v>21</v>
      </c>
      <c r="K11" s="178">
        <f>O53</f>
        <v>0</v>
      </c>
      <c r="L11" s="178" t="s">
        <v>26</v>
      </c>
      <c r="M11" s="180">
        <f>O55</f>
        <v>0</v>
      </c>
      <c r="N11" s="181">
        <f t="shared" si="0"/>
        <v>25</v>
      </c>
      <c r="O11" s="182">
        <f t="shared" si="1"/>
        <v>42</v>
      </c>
      <c r="P11" s="183">
        <f t="shared" si="2"/>
        <v>0</v>
      </c>
      <c r="Q11" s="178">
        <f t="shared" si="3"/>
        <v>2</v>
      </c>
      <c r="R11" s="186">
        <f t="shared" si="4"/>
        <v>0</v>
      </c>
      <c r="S11" s="180">
        <f t="shared" si="5"/>
        <v>1</v>
      </c>
      <c r="T11" s="185"/>
    </row>
    <row r="12" spans="2:20" ht="30" customHeight="1">
      <c r="B12" s="175" t="s">
        <v>29</v>
      </c>
      <c r="C12" s="176" t="s">
        <v>92</v>
      </c>
      <c r="D12" s="176" t="s">
        <v>117</v>
      </c>
      <c r="E12" s="178">
        <f>G66</f>
        <v>21</v>
      </c>
      <c r="F12" s="178" t="s">
        <v>26</v>
      </c>
      <c r="G12" s="180">
        <f>G68</f>
        <v>18</v>
      </c>
      <c r="H12" s="178">
        <f>K66</f>
        <v>21</v>
      </c>
      <c r="I12" s="178" t="s">
        <v>26</v>
      </c>
      <c r="J12" s="180">
        <f>K68</f>
        <v>17</v>
      </c>
      <c r="K12" s="178">
        <f>O66</f>
        <v>0</v>
      </c>
      <c r="L12" s="178" t="s">
        <v>26</v>
      </c>
      <c r="M12" s="180">
        <f>O68</f>
        <v>0</v>
      </c>
      <c r="N12" s="181">
        <f t="shared" si="0"/>
        <v>42</v>
      </c>
      <c r="O12" s="182">
        <f t="shared" si="1"/>
        <v>35</v>
      </c>
      <c r="P12" s="183">
        <f t="shared" si="2"/>
        <v>2</v>
      </c>
      <c r="Q12" s="178">
        <f t="shared" si="3"/>
        <v>0</v>
      </c>
      <c r="R12" s="186">
        <f t="shared" si="4"/>
        <v>1</v>
      </c>
      <c r="S12" s="180">
        <f t="shared" si="5"/>
        <v>0</v>
      </c>
      <c r="T12" s="185"/>
    </row>
    <row r="13" spans="2:20" ht="30" customHeight="1">
      <c r="B13" s="175" t="s">
        <v>30</v>
      </c>
      <c r="C13" s="176" t="s">
        <v>93</v>
      </c>
      <c r="D13" s="176" t="s">
        <v>118</v>
      </c>
      <c r="E13" s="178">
        <f>G78</f>
        <v>3</v>
      </c>
      <c r="F13" s="178" t="s">
        <v>26</v>
      </c>
      <c r="G13" s="180">
        <f>G80</f>
        <v>21</v>
      </c>
      <c r="H13" s="178">
        <f>K78</f>
        <v>5</v>
      </c>
      <c r="I13" s="178" t="s">
        <v>26</v>
      </c>
      <c r="J13" s="180">
        <f>K80</f>
        <v>21</v>
      </c>
      <c r="K13" s="178">
        <f>O78</f>
        <v>0</v>
      </c>
      <c r="L13" s="178" t="s">
        <v>26</v>
      </c>
      <c r="M13" s="180">
        <f>O80</f>
        <v>0</v>
      </c>
      <c r="N13" s="181">
        <f t="shared" si="0"/>
        <v>8</v>
      </c>
      <c r="O13" s="182">
        <f t="shared" si="1"/>
        <v>42</v>
      </c>
      <c r="P13" s="183">
        <f t="shared" si="2"/>
        <v>0</v>
      </c>
      <c r="Q13" s="178">
        <f t="shared" si="3"/>
        <v>2</v>
      </c>
      <c r="R13" s="186">
        <f t="shared" si="4"/>
        <v>0</v>
      </c>
      <c r="S13" s="180">
        <f t="shared" si="5"/>
        <v>1</v>
      </c>
      <c r="T13" s="185"/>
    </row>
    <row r="14" spans="2:20" ht="30" customHeight="1">
      <c r="B14" s="175" t="s">
        <v>31</v>
      </c>
      <c r="C14" s="176" t="s">
        <v>94</v>
      </c>
      <c r="D14" s="176" t="s">
        <v>119</v>
      </c>
      <c r="E14" s="178">
        <f>G90</f>
        <v>9</v>
      </c>
      <c r="F14" s="178" t="s">
        <v>26</v>
      </c>
      <c r="G14" s="180">
        <f>G92</f>
        <v>21</v>
      </c>
      <c r="H14" s="178">
        <f>K90</f>
        <v>14</v>
      </c>
      <c r="I14" s="178" t="s">
        <v>26</v>
      </c>
      <c r="J14" s="180">
        <f>K92</f>
        <v>21</v>
      </c>
      <c r="K14" s="178">
        <f>O90</f>
        <v>0</v>
      </c>
      <c r="L14" s="178" t="s">
        <v>26</v>
      </c>
      <c r="M14" s="180">
        <f>O92</f>
        <v>0</v>
      </c>
      <c r="N14" s="181">
        <f t="shared" si="0"/>
        <v>23</v>
      </c>
      <c r="O14" s="182">
        <f t="shared" si="1"/>
        <v>42</v>
      </c>
      <c r="P14" s="183">
        <f t="shared" si="2"/>
        <v>0</v>
      </c>
      <c r="Q14" s="178">
        <f t="shared" si="3"/>
        <v>2</v>
      </c>
      <c r="R14" s="186">
        <f t="shared" si="4"/>
        <v>0</v>
      </c>
      <c r="S14" s="180">
        <f t="shared" si="5"/>
        <v>1</v>
      </c>
      <c r="T14" s="185"/>
    </row>
    <row r="15" spans="2:20" ht="30" customHeight="1">
      <c r="B15" s="187" t="s">
        <v>32</v>
      </c>
      <c r="C15" s="188" t="s">
        <v>95</v>
      </c>
      <c r="D15" s="188" t="s">
        <v>120</v>
      </c>
      <c r="E15" s="189">
        <f>G102</f>
        <v>21</v>
      </c>
      <c r="F15" s="190" t="s">
        <v>26</v>
      </c>
      <c r="G15" s="191">
        <f>G104</f>
        <v>14</v>
      </c>
      <c r="H15" s="189">
        <f>K102</f>
        <v>21</v>
      </c>
      <c r="I15" s="190" t="s">
        <v>26</v>
      </c>
      <c r="J15" s="191">
        <f>K104</f>
        <v>16</v>
      </c>
      <c r="K15" s="189">
        <f>O102</f>
        <v>0</v>
      </c>
      <c r="L15" s="190" t="s">
        <v>26</v>
      </c>
      <c r="M15" s="191">
        <f>O104</f>
        <v>0</v>
      </c>
      <c r="N15" s="181">
        <f t="shared" si="0"/>
        <v>42</v>
      </c>
      <c r="O15" s="182">
        <f t="shared" si="1"/>
        <v>30</v>
      </c>
      <c r="P15" s="183">
        <f t="shared" si="2"/>
        <v>2</v>
      </c>
      <c r="Q15" s="178">
        <f t="shared" si="3"/>
        <v>0</v>
      </c>
      <c r="R15" s="192">
        <f t="shared" si="4"/>
        <v>1</v>
      </c>
      <c r="S15" s="180">
        <f t="shared" si="5"/>
        <v>0</v>
      </c>
      <c r="T15" s="193"/>
    </row>
    <row r="16" spans="2:20" ht="34.5" customHeight="1">
      <c r="B16" s="194" t="s">
        <v>33</v>
      </c>
      <c r="C16" s="238" t="str">
        <f>IF(R16&gt;S16,D4,IF(S16&gt;R16,D5,"remíza"))</f>
        <v>FSPS MU "A"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195">
        <f aca="true" t="shared" si="6" ref="N16:S16">SUM(N9:N15)</f>
        <v>209</v>
      </c>
      <c r="O16" s="196">
        <f t="shared" si="6"/>
        <v>266</v>
      </c>
      <c r="P16" s="195">
        <f t="shared" si="6"/>
        <v>6</v>
      </c>
      <c r="Q16" s="197">
        <f t="shared" si="6"/>
        <v>8</v>
      </c>
      <c r="R16" s="195">
        <f t="shared" si="6"/>
        <v>3</v>
      </c>
      <c r="S16" s="196">
        <f t="shared" si="6"/>
        <v>4</v>
      </c>
      <c r="T16" s="198"/>
    </row>
    <row r="17" spans="2:20" ht="15">
      <c r="B17" s="199" t="s">
        <v>34</v>
      </c>
      <c r="C17" s="200"/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2" t="s">
        <v>35</v>
      </c>
    </row>
    <row r="18" spans="2:20" ht="12.75">
      <c r="B18" s="203" t="s">
        <v>36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</row>
    <row r="19" spans="2:20" ht="12.75"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</row>
    <row r="20" spans="2:20" ht="19.5" customHeight="1">
      <c r="B20" s="204" t="s">
        <v>37</v>
      </c>
      <c r="C20" s="200" t="s">
        <v>38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</row>
    <row r="21" spans="2:20" ht="19.5" customHeight="1">
      <c r="B21" s="205"/>
      <c r="C21" s="200" t="s">
        <v>38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</row>
    <row r="22" spans="2:20" ht="12.75"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</row>
    <row r="23" spans="2:21" ht="12.75">
      <c r="B23" s="206" t="s">
        <v>39</v>
      </c>
      <c r="C23" s="200"/>
      <c r="D23" s="207"/>
      <c r="E23" s="206" t="s">
        <v>40</v>
      </c>
      <c r="F23" s="206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</row>
    <row r="24" spans="2:21" ht="12.75">
      <c r="B24" s="209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</row>
    <row r="25" spans="2:21" ht="12.75">
      <c r="B25" s="209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</row>
    <row r="26" spans="2:21" ht="12.75">
      <c r="B26" s="210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2"/>
      <c r="U26" s="208"/>
    </row>
    <row r="27" spans="2:20" ht="28.5" customHeight="1">
      <c r="B27" s="213" t="s">
        <v>41</v>
      </c>
      <c r="C27" s="208"/>
      <c r="D27" s="208"/>
      <c r="E27" s="208"/>
      <c r="F27" s="208"/>
      <c r="G27" s="239" t="s">
        <v>42</v>
      </c>
      <c r="H27" s="239"/>
      <c r="I27" s="239"/>
      <c r="J27" s="239"/>
      <c r="K27" s="239"/>
      <c r="L27" s="239"/>
      <c r="M27" s="239"/>
      <c r="N27" s="239"/>
      <c r="O27" s="240" t="s">
        <v>43</v>
      </c>
      <c r="P27" s="240"/>
      <c r="Q27" s="240"/>
      <c r="R27" s="240"/>
      <c r="S27" s="240"/>
      <c r="T27" s="240"/>
    </row>
    <row r="28" spans="2:20" ht="28.5" customHeight="1">
      <c r="B28" s="213"/>
      <c r="C28" s="208"/>
      <c r="D28" s="208"/>
      <c r="E28" s="208"/>
      <c r="F28" s="208"/>
      <c r="G28" s="241" t="s">
        <v>44</v>
      </c>
      <c r="H28" s="241"/>
      <c r="I28" s="208"/>
      <c r="J28" s="208"/>
      <c r="K28" s="241" t="s">
        <v>45</v>
      </c>
      <c r="L28" s="241"/>
      <c r="M28" s="241"/>
      <c r="N28" s="208"/>
      <c r="O28" s="241" t="s">
        <v>46</v>
      </c>
      <c r="P28" s="241"/>
      <c r="Q28" s="208"/>
      <c r="R28" s="242" t="s">
        <v>47</v>
      </c>
      <c r="S28" s="242"/>
      <c r="T28" s="214"/>
    </row>
    <row r="29" spans="2:20" ht="28.5" customHeight="1">
      <c r="B29" s="215" t="s">
        <v>48</v>
      </c>
      <c r="C29" s="244" t="str">
        <f>C9</f>
        <v>Brázda</v>
      </c>
      <c r="D29" s="244"/>
      <c r="E29" s="208"/>
      <c r="F29" s="208"/>
      <c r="G29" s="243">
        <v>21</v>
      </c>
      <c r="H29" s="243"/>
      <c r="I29" s="208"/>
      <c r="J29" s="208"/>
      <c r="K29" s="243">
        <v>21</v>
      </c>
      <c r="L29" s="243"/>
      <c r="M29" s="243"/>
      <c r="N29" s="208"/>
      <c r="O29" s="243"/>
      <c r="P29" s="243"/>
      <c r="Q29" s="208"/>
      <c r="R29" s="243"/>
      <c r="S29" s="243"/>
      <c r="T29" s="214"/>
    </row>
    <row r="30" spans="2:20" ht="6" customHeight="1">
      <c r="B30" s="215"/>
      <c r="C30" s="216"/>
      <c r="D30" s="216"/>
      <c r="E30" s="208"/>
      <c r="F30" s="208"/>
      <c r="G30" s="217"/>
      <c r="H30" s="217"/>
      <c r="I30" s="208"/>
      <c r="J30" s="208"/>
      <c r="K30" s="217"/>
      <c r="L30" s="217"/>
      <c r="M30" s="217"/>
      <c r="N30" s="208"/>
      <c r="O30" s="217"/>
      <c r="P30" s="217"/>
      <c r="Q30" s="208"/>
      <c r="R30" s="217"/>
      <c r="S30" s="217"/>
      <c r="T30" s="214"/>
    </row>
    <row r="31" spans="2:20" ht="28.5" customHeight="1">
      <c r="B31" s="215" t="s">
        <v>49</v>
      </c>
      <c r="C31" s="244" t="str">
        <f>D9</f>
        <v>Dostál Martin</v>
      </c>
      <c r="D31" s="244"/>
      <c r="E31" s="208"/>
      <c r="F31" s="208"/>
      <c r="G31" s="243">
        <v>14</v>
      </c>
      <c r="H31" s="243"/>
      <c r="I31" s="208"/>
      <c r="J31" s="208"/>
      <c r="K31" s="243">
        <v>19</v>
      </c>
      <c r="L31" s="243"/>
      <c r="M31" s="243"/>
      <c r="N31" s="208"/>
      <c r="O31" s="243"/>
      <c r="P31" s="243"/>
      <c r="Q31" s="208"/>
      <c r="R31" s="243"/>
      <c r="S31" s="243"/>
      <c r="T31" s="214"/>
    </row>
    <row r="32" spans="2:20" ht="28.5" customHeight="1">
      <c r="B32" s="213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14"/>
    </row>
    <row r="33" spans="2:20" ht="28.5" customHeight="1">
      <c r="B33" s="218" t="s">
        <v>50</v>
      </c>
      <c r="C33" s="243"/>
      <c r="D33" s="243"/>
      <c r="E33" s="208"/>
      <c r="F33" s="208"/>
      <c r="G33" s="243" t="s">
        <v>51</v>
      </c>
      <c r="H33" s="243"/>
      <c r="I33" s="243"/>
      <c r="J33" s="243"/>
      <c r="K33" s="208"/>
      <c r="L33" s="208"/>
      <c r="M33" s="208"/>
      <c r="N33" s="208"/>
      <c r="O33" s="208"/>
      <c r="P33" s="208"/>
      <c r="Q33" s="208"/>
      <c r="R33" s="208"/>
      <c r="S33" s="208"/>
      <c r="T33" s="214"/>
    </row>
    <row r="34" spans="2:20" ht="28.5" customHeight="1">
      <c r="B34" s="213"/>
      <c r="C34" s="208"/>
      <c r="D34" s="208"/>
      <c r="E34" s="208"/>
      <c r="F34" s="208"/>
      <c r="G34" s="243"/>
      <c r="H34" s="243"/>
      <c r="I34" s="243"/>
      <c r="J34" s="243"/>
      <c r="K34" s="208"/>
      <c r="L34" s="208"/>
      <c r="M34" s="208"/>
      <c r="N34" s="208"/>
      <c r="O34" s="208"/>
      <c r="P34" s="208"/>
      <c r="Q34" s="208"/>
      <c r="R34" s="208"/>
      <c r="S34" s="208"/>
      <c r="T34" s="214"/>
    </row>
    <row r="35" spans="2:20" ht="12" customHeight="1">
      <c r="B35" s="213"/>
      <c r="C35" s="208"/>
      <c r="D35" s="208"/>
      <c r="E35" s="208"/>
      <c r="F35" s="208"/>
      <c r="G35" s="243"/>
      <c r="H35" s="243"/>
      <c r="I35" s="243"/>
      <c r="J35" s="243"/>
      <c r="K35" s="208"/>
      <c r="L35" s="208"/>
      <c r="M35" s="208"/>
      <c r="N35" s="208"/>
      <c r="O35" s="208"/>
      <c r="P35" s="208"/>
      <c r="Q35" s="208"/>
      <c r="R35" s="208"/>
      <c r="S35" s="208"/>
      <c r="T35" s="214"/>
    </row>
    <row r="36" spans="2:20" ht="6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</row>
    <row r="37" ht="27" customHeight="1"/>
    <row r="38" spans="2:20" ht="28.5" customHeight="1">
      <c r="B38" s="210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2"/>
    </row>
    <row r="39" spans="2:20" ht="25.5" customHeight="1">
      <c r="B39" s="213" t="s">
        <v>41</v>
      </c>
      <c r="C39" s="208"/>
      <c r="D39" s="208"/>
      <c r="E39" s="208"/>
      <c r="F39" s="208"/>
      <c r="G39" s="239" t="s">
        <v>42</v>
      </c>
      <c r="H39" s="239"/>
      <c r="I39" s="239"/>
      <c r="J39" s="239"/>
      <c r="K39" s="239"/>
      <c r="L39" s="239"/>
      <c r="M39" s="239"/>
      <c r="N39" s="239"/>
      <c r="O39" s="240" t="s">
        <v>52</v>
      </c>
      <c r="P39" s="240"/>
      <c r="Q39" s="240"/>
      <c r="R39" s="240"/>
      <c r="S39" s="240"/>
      <c r="T39" s="240"/>
    </row>
    <row r="40" spans="2:20" ht="28.5" customHeight="1">
      <c r="B40" s="213"/>
      <c r="C40" s="208"/>
      <c r="D40" s="208"/>
      <c r="E40" s="208"/>
      <c r="F40" s="208"/>
      <c r="G40" s="241" t="s">
        <v>44</v>
      </c>
      <c r="H40" s="241"/>
      <c r="I40" s="208"/>
      <c r="J40" s="208"/>
      <c r="K40" s="241" t="s">
        <v>45</v>
      </c>
      <c r="L40" s="241"/>
      <c r="M40" s="241"/>
      <c r="N40" s="208"/>
      <c r="O40" s="241" t="s">
        <v>46</v>
      </c>
      <c r="P40" s="241"/>
      <c r="Q40" s="208"/>
      <c r="R40" s="242" t="s">
        <v>47</v>
      </c>
      <c r="S40" s="242"/>
      <c r="T40" s="214"/>
    </row>
    <row r="41" spans="2:20" ht="28.5" customHeight="1">
      <c r="B41" s="215" t="s">
        <v>48</v>
      </c>
      <c r="C41" s="244" t="str">
        <f>C10</f>
        <v>Šípek</v>
      </c>
      <c r="D41" s="244"/>
      <c r="E41" s="208"/>
      <c r="F41" s="208"/>
      <c r="G41" s="243">
        <v>9</v>
      </c>
      <c r="H41" s="243"/>
      <c r="I41" s="208"/>
      <c r="J41" s="208"/>
      <c r="K41" s="243">
        <v>18</v>
      </c>
      <c r="L41" s="243"/>
      <c r="M41" s="243"/>
      <c r="N41" s="208"/>
      <c r="O41" s="243"/>
      <c r="P41" s="243"/>
      <c r="Q41" s="208"/>
      <c r="R41" s="243"/>
      <c r="S41" s="243"/>
      <c r="T41" s="214"/>
    </row>
    <row r="42" spans="2:20" ht="6.75" customHeight="1">
      <c r="B42" s="215"/>
      <c r="C42" s="216"/>
      <c r="D42" s="216"/>
      <c r="E42" s="208"/>
      <c r="F42" s="208"/>
      <c r="G42" s="217"/>
      <c r="H42" s="217"/>
      <c r="I42" s="208"/>
      <c r="J42" s="208"/>
      <c r="K42" s="217"/>
      <c r="L42" s="217"/>
      <c r="M42" s="217"/>
      <c r="N42" s="208"/>
      <c r="O42" s="217"/>
      <c r="P42" s="217"/>
      <c r="Q42" s="208"/>
      <c r="R42" s="217"/>
      <c r="S42" s="217"/>
      <c r="T42" s="214"/>
    </row>
    <row r="43" spans="2:20" ht="28.5" customHeight="1">
      <c r="B43" s="215" t="s">
        <v>49</v>
      </c>
      <c r="C43" s="244" t="str">
        <f>D10</f>
        <v>Lipka</v>
      </c>
      <c r="D43" s="244"/>
      <c r="E43" s="208"/>
      <c r="F43" s="208"/>
      <c r="G43" s="243">
        <v>21</v>
      </c>
      <c r="H43" s="243"/>
      <c r="I43" s="208"/>
      <c r="J43" s="208"/>
      <c r="K43" s="243">
        <v>21</v>
      </c>
      <c r="L43" s="243"/>
      <c r="M43" s="243"/>
      <c r="N43" s="208"/>
      <c r="O43" s="243"/>
      <c r="P43" s="243"/>
      <c r="Q43" s="208"/>
      <c r="R43" s="243"/>
      <c r="S43" s="243"/>
      <c r="T43" s="214"/>
    </row>
    <row r="44" spans="2:20" ht="28.5" customHeight="1">
      <c r="B44" s="213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14"/>
    </row>
    <row r="45" spans="2:20" ht="28.5" customHeight="1">
      <c r="B45" s="218" t="s">
        <v>50</v>
      </c>
      <c r="C45" s="243"/>
      <c r="D45" s="243"/>
      <c r="E45" s="208"/>
      <c r="F45" s="208"/>
      <c r="G45" s="243" t="s">
        <v>51</v>
      </c>
      <c r="H45" s="243"/>
      <c r="I45" s="243"/>
      <c r="J45" s="243"/>
      <c r="K45" s="208"/>
      <c r="L45" s="208"/>
      <c r="M45" s="208"/>
      <c r="N45" s="208"/>
      <c r="O45" s="208"/>
      <c r="P45" s="208"/>
      <c r="Q45" s="208"/>
      <c r="R45" s="208"/>
      <c r="S45" s="208"/>
      <c r="T45" s="214"/>
    </row>
    <row r="46" spans="2:20" ht="28.5" customHeight="1">
      <c r="B46" s="213"/>
      <c r="C46" s="208"/>
      <c r="D46" s="208"/>
      <c r="E46" s="208"/>
      <c r="F46" s="208"/>
      <c r="G46" s="245"/>
      <c r="H46" s="245"/>
      <c r="I46" s="245"/>
      <c r="J46" s="245"/>
      <c r="K46" s="208"/>
      <c r="L46" s="208"/>
      <c r="M46" s="208"/>
      <c r="N46" s="208"/>
      <c r="O46" s="208"/>
      <c r="P46" s="208"/>
      <c r="Q46" s="208"/>
      <c r="R46" s="208"/>
      <c r="S46" s="208"/>
      <c r="T46" s="214"/>
    </row>
    <row r="47" spans="2:20" ht="15.75" customHeight="1">
      <c r="B47" s="219"/>
      <c r="C47" s="220"/>
      <c r="D47" s="220"/>
      <c r="E47" s="220"/>
      <c r="F47" s="220"/>
      <c r="G47" s="245"/>
      <c r="H47" s="245"/>
      <c r="I47" s="245"/>
      <c r="J47" s="245"/>
      <c r="K47" s="220"/>
      <c r="L47" s="220"/>
      <c r="M47" s="220"/>
      <c r="N47" s="220"/>
      <c r="O47" s="220"/>
      <c r="P47" s="220"/>
      <c r="Q47" s="220"/>
      <c r="R47" s="220"/>
      <c r="S47" s="220"/>
      <c r="T47" s="221"/>
    </row>
    <row r="50" spans="2:20" ht="16.5" customHeight="1"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2"/>
    </row>
    <row r="51" spans="2:20" ht="27.75" customHeight="1">
      <c r="B51" s="213" t="s">
        <v>41</v>
      </c>
      <c r="C51" s="208"/>
      <c r="D51" s="208"/>
      <c r="E51" s="208"/>
      <c r="F51" s="208"/>
      <c r="G51" s="239" t="s">
        <v>42</v>
      </c>
      <c r="H51" s="239"/>
      <c r="I51" s="239"/>
      <c r="J51" s="239"/>
      <c r="K51" s="239"/>
      <c r="L51" s="239"/>
      <c r="M51" s="239"/>
      <c r="N51" s="239"/>
      <c r="O51" s="240" t="s">
        <v>53</v>
      </c>
      <c r="P51" s="240"/>
      <c r="Q51" s="240"/>
      <c r="R51" s="240"/>
      <c r="S51" s="240"/>
      <c r="T51" s="240"/>
    </row>
    <row r="52" spans="2:20" ht="27.75" customHeight="1">
      <c r="B52" s="213"/>
      <c r="C52" s="208"/>
      <c r="D52" s="208"/>
      <c r="E52" s="208"/>
      <c r="F52" s="208"/>
      <c r="G52" s="241" t="s">
        <v>44</v>
      </c>
      <c r="H52" s="241"/>
      <c r="I52" s="208"/>
      <c r="J52" s="208"/>
      <c r="K52" s="241" t="s">
        <v>45</v>
      </c>
      <c r="L52" s="241"/>
      <c r="M52" s="241"/>
      <c r="N52" s="208"/>
      <c r="O52" s="241" t="s">
        <v>46</v>
      </c>
      <c r="P52" s="241"/>
      <c r="Q52" s="208"/>
      <c r="R52" s="242" t="s">
        <v>47</v>
      </c>
      <c r="S52" s="242"/>
      <c r="T52" s="214"/>
    </row>
    <row r="53" spans="2:20" ht="27.75" customHeight="1">
      <c r="B53" s="215" t="s">
        <v>48</v>
      </c>
      <c r="C53" s="244" t="str">
        <f>C11</f>
        <v>Klapalová</v>
      </c>
      <c r="D53" s="244"/>
      <c r="E53" s="208"/>
      <c r="F53" s="208"/>
      <c r="G53" s="243">
        <v>15</v>
      </c>
      <c r="H53" s="243"/>
      <c r="I53" s="208"/>
      <c r="J53" s="208"/>
      <c r="K53" s="243">
        <v>10</v>
      </c>
      <c r="L53" s="243"/>
      <c r="M53" s="243"/>
      <c r="N53" s="208"/>
      <c r="O53" s="243"/>
      <c r="P53" s="243"/>
      <c r="Q53" s="208"/>
      <c r="R53" s="243"/>
      <c r="S53" s="243"/>
      <c r="T53" s="214"/>
    </row>
    <row r="54" spans="2:20" ht="5.25" customHeight="1">
      <c r="B54" s="215"/>
      <c r="C54" s="216"/>
      <c r="D54" s="216"/>
      <c r="E54" s="208"/>
      <c r="F54" s="208"/>
      <c r="G54" s="217"/>
      <c r="H54" s="217"/>
      <c r="I54" s="208"/>
      <c r="J54" s="208"/>
      <c r="K54" s="217"/>
      <c r="L54" s="217"/>
      <c r="M54" s="217"/>
      <c r="N54" s="208"/>
      <c r="O54" s="217"/>
      <c r="P54" s="217"/>
      <c r="Q54" s="208"/>
      <c r="R54" s="217"/>
      <c r="S54" s="217"/>
      <c r="T54" s="214"/>
    </row>
    <row r="55" spans="2:20" ht="27.75" customHeight="1">
      <c r="B55" s="215" t="s">
        <v>49</v>
      </c>
      <c r="C55" s="244" t="str">
        <f>D11</f>
        <v>Chadimová</v>
      </c>
      <c r="D55" s="244"/>
      <c r="E55" s="208"/>
      <c r="F55" s="208"/>
      <c r="G55" s="243">
        <v>21</v>
      </c>
      <c r="H55" s="243"/>
      <c r="I55" s="208"/>
      <c r="J55" s="208"/>
      <c r="K55" s="243">
        <v>21</v>
      </c>
      <c r="L55" s="243"/>
      <c r="M55" s="243"/>
      <c r="N55" s="208"/>
      <c r="O55" s="243"/>
      <c r="P55" s="243"/>
      <c r="Q55" s="208"/>
      <c r="R55" s="243"/>
      <c r="S55" s="243"/>
      <c r="T55" s="214"/>
    </row>
    <row r="56" spans="2:20" ht="27.75" customHeight="1">
      <c r="B56" s="213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14"/>
    </row>
    <row r="57" spans="2:20" ht="27.75" customHeight="1">
      <c r="B57" s="218" t="s">
        <v>50</v>
      </c>
      <c r="C57" s="243"/>
      <c r="D57" s="243"/>
      <c r="E57" s="208"/>
      <c r="F57" s="208"/>
      <c r="G57" s="243" t="s">
        <v>51</v>
      </c>
      <c r="H57" s="243"/>
      <c r="I57" s="243"/>
      <c r="J57" s="243"/>
      <c r="K57" s="208"/>
      <c r="L57" s="208"/>
      <c r="M57" s="208"/>
      <c r="N57" s="208"/>
      <c r="O57" s="208"/>
      <c r="P57" s="208"/>
      <c r="Q57" s="208"/>
      <c r="R57" s="208"/>
      <c r="S57" s="208"/>
      <c r="T57" s="214"/>
    </row>
    <row r="58" spans="2:20" ht="27.75" customHeight="1">
      <c r="B58" s="213"/>
      <c r="C58" s="208"/>
      <c r="D58" s="208"/>
      <c r="E58" s="208"/>
      <c r="F58" s="208"/>
      <c r="G58" s="245"/>
      <c r="H58" s="245"/>
      <c r="I58" s="245"/>
      <c r="J58" s="245"/>
      <c r="K58" s="208"/>
      <c r="L58" s="208"/>
      <c r="M58" s="208"/>
      <c r="N58" s="208"/>
      <c r="O58" s="208"/>
      <c r="P58" s="208"/>
      <c r="Q58" s="208"/>
      <c r="R58" s="208"/>
      <c r="S58" s="208"/>
      <c r="T58" s="214"/>
    </row>
    <row r="59" spans="2:20" ht="15" customHeight="1">
      <c r="B59" s="219"/>
      <c r="C59" s="220"/>
      <c r="D59" s="220"/>
      <c r="E59" s="220"/>
      <c r="F59" s="220"/>
      <c r="G59" s="245"/>
      <c r="H59" s="245"/>
      <c r="I59" s="245"/>
      <c r="J59" s="245"/>
      <c r="K59" s="220"/>
      <c r="L59" s="220"/>
      <c r="M59" s="220"/>
      <c r="N59" s="220"/>
      <c r="O59" s="220"/>
      <c r="P59" s="220"/>
      <c r="Q59" s="220"/>
      <c r="R59" s="220"/>
      <c r="S59" s="220"/>
      <c r="T59" s="221"/>
    </row>
    <row r="63" spans="2:20" ht="16.5" customHeight="1">
      <c r="B63" s="210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2"/>
    </row>
    <row r="64" spans="2:20" ht="28.5" customHeight="1">
      <c r="B64" s="213" t="s">
        <v>41</v>
      </c>
      <c r="C64" s="208"/>
      <c r="D64" s="208"/>
      <c r="E64" s="208"/>
      <c r="F64" s="208"/>
      <c r="G64" s="239" t="s">
        <v>42</v>
      </c>
      <c r="H64" s="239"/>
      <c r="I64" s="239"/>
      <c r="J64" s="239"/>
      <c r="K64" s="239"/>
      <c r="L64" s="239"/>
      <c r="M64" s="239"/>
      <c r="N64" s="239"/>
      <c r="O64" s="240" t="s">
        <v>54</v>
      </c>
      <c r="P64" s="240"/>
      <c r="Q64" s="240"/>
      <c r="R64" s="240"/>
      <c r="S64" s="240"/>
      <c r="T64" s="240"/>
    </row>
    <row r="65" spans="2:20" ht="28.5" customHeight="1">
      <c r="B65" s="213"/>
      <c r="C65" s="208"/>
      <c r="D65" s="208"/>
      <c r="E65" s="208"/>
      <c r="F65" s="208"/>
      <c r="G65" s="241" t="s">
        <v>44</v>
      </c>
      <c r="H65" s="241"/>
      <c r="I65" s="208"/>
      <c r="J65" s="208"/>
      <c r="K65" s="241" t="s">
        <v>45</v>
      </c>
      <c r="L65" s="241"/>
      <c r="M65" s="241"/>
      <c r="N65" s="208"/>
      <c r="O65" s="241" t="s">
        <v>46</v>
      </c>
      <c r="P65" s="241"/>
      <c r="Q65" s="208"/>
      <c r="R65" s="242" t="s">
        <v>47</v>
      </c>
      <c r="S65" s="242"/>
      <c r="T65" s="214"/>
    </row>
    <row r="66" spans="2:20" ht="28.5" customHeight="1">
      <c r="B66" s="215" t="s">
        <v>48</v>
      </c>
      <c r="C66" s="244" t="str">
        <f>C12</f>
        <v>Kračmarová</v>
      </c>
      <c r="D66" s="244"/>
      <c r="E66" s="208"/>
      <c r="F66" s="208"/>
      <c r="G66" s="243">
        <v>21</v>
      </c>
      <c r="H66" s="243"/>
      <c r="I66" s="208"/>
      <c r="J66" s="208"/>
      <c r="K66" s="243">
        <v>21</v>
      </c>
      <c r="L66" s="243"/>
      <c r="M66" s="243"/>
      <c r="N66" s="208"/>
      <c r="O66" s="243"/>
      <c r="P66" s="243"/>
      <c r="Q66" s="208"/>
      <c r="R66" s="243"/>
      <c r="S66" s="243"/>
      <c r="T66" s="214"/>
    </row>
    <row r="67" spans="2:20" ht="5.25" customHeight="1">
      <c r="B67" s="215"/>
      <c r="C67" s="216"/>
      <c r="D67" s="216"/>
      <c r="E67" s="208"/>
      <c r="F67" s="208"/>
      <c r="G67" s="217"/>
      <c r="H67" s="217"/>
      <c r="I67" s="208"/>
      <c r="J67" s="208"/>
      <c r="K67" s="217"/>
      <c r="L67" s="217"/>
      <c r="M67" s="217"/>
      <c r="N67" s="208"/>
      <c r="O67" s="217"/>
      <c r="P67" s="217"/>
      <c r="Q67" s="208"/>
      <c r="R67" s="217"/>
      <c r="S67" s="217"/>
      <c r="T67" s="214"/>
    </row>
    <row r="68" spans="2:20" ht="28.5" customHeight="1">
      <c r="B68" s="215" t="s">
        <v>49</v>
      </c>
      <c r="C68" s="244" t="str">
        <f>D12</f>
        <v>Poláková</v>
      </c>
      <c r="D68" s="244"/>
      <c r="E68" s="208"/>
      <c r="F68" s="208"/>
      <c r="G68" s="243">
        <v>18</v>
      </c>
      <c r="H68" s="243"/>
      <c r="I68" s="208"/>
      <c r="J68" s="208"/>
      <c r="K68" s="243">
        <v>17</v>
      </c>
      <c r="L68" s="243"/>
      <c r="M68" s="243"/>
      <c r="N68" s="208"/>
      <c r="O68" s="243"/>
      <c r="P68" s="243"/>
      <c r="Q68" s="208"/>
      <c r="R68" s="243"/>
      <c r="S68" s="243"/>
      <c r="T68" s="214"/>
    </row>
    <row r="69" spans="2:20" ht="28.5" customHeight="1">
      <c r="B69" s="213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14"/>
    </row>
    <row r="70" spans="2:20" ht="28.5" customHeight="1">
      <c r="B70" s="218" t="s">
        <v>50</v>
      </c>
      <c r="C70" s="243"/>
      <c r="D70" s="243"/>
      <c r="E70" s="208"/>
      <c r="F70" s="208"/>
      <c r="G70" s="243" t="s">
        <v>51</v>
      </c>
      <c r="H70" s="243"/>
      <c r="I70" s="243"/>
      <c r="J70" s="243"/>
      <c r="K70" s="208"/>
      <c r="L70" s="208"/>
      <c r="M70" s="208"/>
      <c r="N70" s="208"/>
      <c r="O70" s="208"/>
      <c r="P70" s="208"/>
      <c r="Q70" s="208"/>
      <c r="R70" s="208"/>
      <c r="S70" s="208"/>
      <c r="T70" s="214"/>
    </row>
    <row r="71" spans="2:20" ht="28.5" customHeight="1">
      <c r="B71" s="213"/>
      <c r="C71" s="208"/>
      <c r="D71" s="208"/>
      <c r="E71" s="208"/>
      <c r="F71" s="208"/>
      <c r="G71" s="245"/>
      <c r="H71" s="245"/>
      <c r="I71" s="245"/>
      <c r="J71" s="245"/>
      <c r="K71" s="208"/>
      <c r="L71" s="208"/>
      <c r="M71" s="208"/>
      <c r="N71" s="208"/>
      <c r="O71" s="208"/>
      <c r="P71" s="208"/>
      <c r="Q71" s="208"/>
      <c r="R71" s="208"/>
      <c r="S71" s="208"/>
      <c r="T71" s="214"/>
    </row>
    <row r="72" spans="2:20" ht="19.5" customHeight="1">
      <c r="B72" s="219"/>
      <c r="C72" s="220"/>
      <c r="D72" s="220"/>
      <c r="E72" s="220"/>
      <c r="F72" s="220"/>
      <c r="G72" s="245"/>
      <c r="H72" s="245"/>
      <c r="I72" s="245"/>
      <c r="J72" s="245"/>
      <c r="K72" s="220"/>
      <c r="L72" s="220"/>
      <c r="M72" s="220"/>
      <c r="N72" s="220"/>
      <c r="O72" s="220"/>
      <c r="P72" s="220"/>
      <c r="Q72" s="220"/>
      <c r="R72" s="220"/>
      <c r="S72" s="220"/>
      <c r="T72" s="221"/>
    </row>
    <row r="75" spans="2:20" ht="19.5" customHeight="1">
      <c r="B75" s="210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2"/>
    </row>
    <row r="76" spans="2:20" ht="28.5" customHeight="1">
      <c r="B76" s="213" t="s">
        <v>41</v>
      </c>
      <c r="C76" s="208"/>
      <c r="D76" s="208"/>
      <c r="E76" s="208"/>
      <c r="F76" s="208"/>
      <c r="G76" s="239" t="s">
        <v>42</v>
      </c>
      <c r="H76" s="239"/>
      <c r="I76" s="239"/>
      <c r="J76" s="239"/>
      <c r="K76" s="239"/>
      <c r="L76" s="239"/>
      <c r="M76" s="239"/>
      <c r="N76" s="239"/>
      <c r="O76" s="240" t="s">
        <v>55</v>
      </c>
      <c r="P76" s="240"/>
      <c r="Q76" s="240"/>
      <c r="R76" s="240"/>
      <c r="S76" s="240"/>
      <c r="T76" s="240"/>
    </row>
    <row r="77" spans="2:20" ht="28.5" customHeight="1">
      <c r="B77" s="213"/>
      <c r="C77" s="208"/>
      <c r="D77" s="208"/>
      <c r="E77" s="208"/>
      <c r="F77" s="208"/>
      <c r="G77" s="241" t="s">
        <v>44</v>
      </c>
      <c r="H77" s="241"/>
      <c r="I77" s="208"/>
      <c r="J77" s="208"/>
      <c r="K77" s="241" t="s">
        <v>45</v>
      </c>
      <c r="L77" s="241"/>
      <c r="M77" s="241"/>
      <c r="N77" s="208"/>
      <c r="O77" s="241" t="s">
        <v>46</v>
      </c>
      <c r="P77" s="241"/>
      <c r="Q77" s="208"/>
      <c r="R77" s="242" t="s">
        <v>47</v>
      </c>
      <c r="S77" s="242"/>
      <c r="T77" s="214"/>
    </row>
    <row r="78" spans="2:20" ht="28.5" customHeight="1">
      <c r="B78" s="215" t="s">
        <v>48</v>
      </c>
      <c r="C78" s="244" t="str">
        <f>C13</f>
        <v>Šípek-Cirok</v>
      </c>
      <c r="D78" s="244"/>
      <c r="E78" s="208"/>
      <c r="F78" s="208"/>
      <c r="G78" s="243">
        <v>3</v>
      </c>
      <c r="H78" s="243"/>
      <c r="I78" s="208"/>
      <c r="J78" s="208"/>
      <c r="K78" s="243">
        <v>5</v>
      </c>
      <c r="L78" s="243"/>
      <c r="M78" s="243"/>
      <c r="N78" s="208"/>
      <c r="O78" s="243"/>
      <c r="P78" s="243"/>
      <c r="Q78" s="208"/>
      <c r="R78" s="243"/>
      <c r="S78" s="243"/>
      <c r="T78" s="214"/>
    </row>
    <row r="79" spans="2:20" ht="5.25" customHeight="1">
      <c r="B79" s="215"/>
      <c r="C79" s="216"/>
      <c r="D79" s="216"/>
      <c r="E79" s="208"/>
      <c r="F79" s="208"/>
      <c r="G79" s="217"/>
      <c r="H79" s="217"/>
      <c r="I79" s="208"/>
      <c r="J79" s="208"/>
      <c r="K79" s="217"/>
      <c r="L79" s="217"/>
      <c r="M79" s="217"/>
      <c r="N79" s="208"/>
      <c r="O79" s="217"/>
      <c r="P79" s="217"/>
      <c r="Q79" s="208"/>
      <c r="R79" s="217"/>
      <c r="S79" s="217"/>
      <c r="T79" s="214"/>
    </row>
    <row r="80" spans="2:20" ht="28.5" customHeight="1">
      <c r="B80" s="215" t="s">
        <v>49</v>
      </c>
      <c r="C80" s="244" t="str">
        <f>D13</f>
        <v>Dostál Marek-Reichman</v>
      </c>
      <c r="D80" s="244"/>
      <c r="E80" s="208"/>
      <c r="F80" s="208"/>
      <c r="G80" s="243">
        <v>21</v>
      </c>
      <c r="H80" s="243"/>
      <c r="I80" s="208"/>
      <c r="J80" s="208"/>
      <c r="K80" s="243">
        <v>21</v>
      </c>
      <c r="L80" s="243"/>
      <c r="M80" s="243"/>
      <c r="N80" s="208"/>
      <c r="O80" s="243"/>
      <c r="P80" s="243"/>
      <c r="Q80" s="208"/>
      <c r="R80" s="243"/>
      <c r="S80" s="243"/>
      <c r="T80" s="214"/>
    </row>
    <row r="81" spans="2:20" ht="28.5" customHeight="1">
      <c r="B81" s="213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14"/>
    </row>
    <row r="82" spans="2:20" ht="28.5" customHeight="1">
      <c r="B82" s="218" t="s">
        <v>50</v>
      </c>
      <c r="C82" s="243"/>
      <c r="D82" s="243"/>
      <c r="E82" s="208"/>
      <c r="F82" s="208"/>
      <c r="G82" s="243" t="s">
        <v>51</v>
      </c>
      <c r="H82" s="243"/>
      <c r="I82" s="243"/>
      <c r="J82" s="243"/>
      <c r="K82" s="208"/>
      <c r="L82" s="208"/>
      <c r="M82" s="208"/>
      <c r="N82" s="208"/>
      <c r="O82" s="208"/>
      <c r="P82" s="208"/>
      <c r="Q82" s="208"/>
      <c r="R82" s="208"/>
      <c r="S82" s="208"/>
      <c r="T82" s="214"/>
    </row>
    <row r="83" spans="2:20" ht="28.5" customHeight="1">
      <c r="B83" s="213"/>
      <c r="C83" s="208"/>
      <c r="D83" s="208"/>
      <c r="E83" s="208"/>
      <c r="F83" s="208"/>
      <c r="G83" s="245"/>
      <c r="H83" s="245"/>
      <c r="I83" s="245"/>
      <c r="J83" s="245"/>
      <c r="K83" s="208"/>
      <c r="L83" s="208"/>
      <c r="M83" s="208"/>
      <c r="N83" s="208"/>
      <c r="O83" s="208"/>
      <c r="P83" s="208"/>
      <c r="Q83" s="208"/>
      <c r="R83" s="208"/>
      <c r="S83" s="208"/>
      <c r="T83" s="214"/>
    </row>
    <row r="84" spans="2:20" ht="12.75" customHeight="1">
      <c r="B84" s="219"/>
      <c r="C84" s="220"/>
      <c r="D84" s="220"/>
      <c r="E84" s="220"/>
      <c r="F84" s="220"/>
      <c r="G84" s="245"/>
      <c r="H84" s="245"/>
      <c r="I84" s="245"/>
      <c r="J84" s="245"/>
      <c r="K84" s="220"/>
      <c r="L84" s="220"/>
      <c r="M84" s="220"/>
      <c r="N84" s="220"/>
      <c r="O84" s="220"/>
      <c r="P84" s="220"/>
      <c r="Q84" s="220"/>
      <c r="R84" s="220"/>
      <c r="S84" s="220"/>
      <c r="T84" s="221"/>
    </row>
    <row r="87" spans="2:20" ht="17.25" customHeight="1"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2"/>
    </row>
    <row r="88" spans="2:20" ht="28.5" customHeight="1">
      <c r="B88" s="213" t="s">
        <v>41</v>
      </c>
      <c r="C88" s="208"/>
      <c r="D88" s="208"/>
      <c r="E88" s="208"/>
      <c r="F88" s="208"/>
      <c r="G88" s="239" t="s">
        <v>42</v>
      </c>
      <c r="H88" s="239"/>
      <c r="I88" s="239"/>
      <c r="J88" s="239"/>
      <c r="K88" s="239"/>
      <c r="L88" s="239"/>
      <c r="M88" s="239"/>
      <c r="N88" s="239"/>
      <c r="O88" s="240" t="s">
        <v>56</v>
      </c>
      <c r="P88" s="240"/>
      <c r="Q88" s="240"/>
      <c r="R88" s="240"/>
      <c r="S88" s="240"/>
      <c r="T88" s="240"/>
    </row>
    <row r="89" spans="2:20" ht="28.5" customHeight="1">
      <c r="B89" s="213"/>
      <c r="C89" s="208"/>
      <c r="D89" s="208"/>
      <c r="E89" s="208"/>
      <c r="F89" s="208"/>
      <c r="G89" s="241" t="s">
        <v>44</v>
      </c>
      <c r="H89" s="241"/>
      <c r="I89" s="208"/>
      <c r="J89" s="208"/>
      <c r="K89" s="241" t="s">
        <v>45</v>
      </c>
      <c r="L89" s="241"/>
      <c r="M89" s="241"/>
      <c r="N89" s="208"/>
      <c r="O89" s="241" t="s">
        <v>46</v>
      </c>
      <c r="P89" s="241"/>
      <c r="Q89" s="208"/>
      <c r="R89" s="242" t="s">
        <v>47</v>
      </c>
      <c r="S89" s="242"/>
      <c r="T89" s="214"/>
    </row>
    <row r="90" spans="2:20" ht="28.5" customHeight="1">
      <c r="B90" s="215" t="s">
        <v>48</v>
      </c>
      <c r="C90" s="244" t="str">
        <f>C14</f>
        <v>Klapalová-Štefulíková</v>
      </c>
      <c r="D90" s="244"/>
      <c r="E90" s="208"/>
      <c r="F90" s="208"/>
      <c r="G90" s="243">
        <v>9</v>
      </c>
      <c r="H90" s="243"/>
      <c r="I90" s="208"/>
      <c r="J90" s="208"/>
      <c r="K90" s="243">
        <v>14</v>
      </c>
      <c r="L90" s="243"/>
      <c r="M90" s="243"/>
      <c r="N90" s="208"/>
      <c r="O90" s="243"/>
      <c r="P90" s="243"/>
      <c r="Q90" s="208"/>
      <c r="R90" s="243"/>
      <c r="S90" s="243"/>
      <c r="T90" s="214"/>
    </row>
    <row r="91" spans="2:20" ht="5.25" customHeight="1">
      <c r="B91" s="215"/>
      <c r="C91" s="216"/>
      <c r="D91" s="216"/>
      <c r="E91" s="208"/>
      <c r="F91" s="208"/>
      <c r="G91" s="217"/>
      <c r="H91" s="217"/>
      <c r="I91" s="208"/>
      <c r="J91" s="208"/>
      <c r="K91" s="217"/>
      <c r="L91" s="217"/>
      <c r="M91" s="217"/>
      <c r="N91" s="208"/>
      <c r="O91" s="217"/>
      <c r="P91" s="217"/>
      <c r="Q91" s="208"/>
      <c r="R91" s="217"/>
      <c r="S91" s="217"/>
      <c r="T91" s="214"/>
    </row>
    <row r="92" spans="2:20" ht="28.5" customHeight="1">
      <c r="B92" s="215" t="s">
        <v>49</v>
      </c>
      <c r="C92" s="244" t="str">
        <f>D14</f>
        <v>Poláková-Ševčíková</v>
      </c>
      <c r="D92" s="244"/>
      <c r="E92" s="208"/>
      <c r="F92" s="208"/>
      <c r="G92" s="243">
        <v>21</v>
      </c>
      <c r="H92" s="243"/>
      <c r="I92" s="208"/>
      <c r="J92" s="208"/>
      <c r="K92" s="243">
        <v>21</v>
      </c>
      <c r="L92" s="243"/>
      <c r="M92" s="243"/>
      <c r="N92" s="208"/>
      <c r="O92" s="243"/>
      <c r="P92" s="243"/>
      <c r="Q92" s="208"/>
      <c r="R92" s="243"/>
      <c r="S92" s="243"/>
      <c r="T92" s="214"/>
    </row>
    <row r="93" spans="2:20" ht="28.5" customHeight="1">
      <c r="B93" s="213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14"/>
    </row>
    <row r="94" spans="2:20" ht="28.5" customHeight="1">
      <c r="B94" s="218" t="s">
        <v>50</v>
      </c>
      <c r="C94" s="243"/>
      <c r="D94" s="243"/>
      <c r="E94" s="208"/>
      <c r="F94" s="208"/>
      <c r="G94" s="243" t="s">
        <v>51</v>
      </c>
      <c r="H94" s="243"/>
      <c r="I94" s="243"/>
      <c r="J94" s="243"/>
      <c r="K94" s="208"/>
      <c r="L94" s="208"/>
      <c r="M94" s="208"/>
      <c r="N94" s="208"/>
      <c r="O94" s="208"/>
      <c r="P94" s="208"/>
      <c r="Q94" s="208"/>
      <c r="R94" s="208"/>
      <c r="S94" s="208"/>
      <c r="T94" s="214"/>
    </row>
    <row r="95" spans="2:20" ht="28.5" customHeight="1">
      <c r="B95" s="213"/>
      <c r="C95" s="208"/>
      <c r="D95" s="208"/>
      <c r="E95" s="208"/>
      <c r="F95" s="208"/>
      <c r="G95" s="245"/>
      <c r="H95" s="245"/>
      <c r="I95" s="245"/>
      <c r="J95" s="245"/>
      <c r="K95" s="208"/>
      <c r="L95" s="208"/>
      <c r="M95" s="208"/>
      <c r="N95" s="208"/>
      <c r="O95" s="208"/>
      <c r="P95" s="208"/>
      <c r="Q95" s="208"/>
      <c r="R95" s="208"/>
      <c r="S95" s="208"/>
      <c r="T95" s="214"/>
    </row>
    <row r="96" spans="2:20" ht="12.75" customHeight="1">
      <c r="B96" s="219"/>
      <c r="C96" s="220"/>
      <c r="D96" s="220"/>
      <c r="E96" s="220"/>
      <c r="F96" s="220"/>
      <c r="G96" s="245"/>
      <c r="H96" s="245"/>
      <c r="I96" s="245"/>
      <c r="J96" s="245"/>
      <c r="K96" s="220"/>
      <c r="L96" s="220"/>
      <c r="M96" s="220"/>
      <c r="N96" s="220"/>
      <c r="O96" s="220"/>
      <c r="P96" s="220"/>
      <c r="Q96" s="220"/>
      <c r="R96" s="220"/>
      <c r="S96" s="220"/>
      <c r="T96" s="221"/>
    </row>
    <row r="99" spans="2:20" ht="28.5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2"/>
    </row>
    <row r="100" spans="2:20" ht="28.5" customHeight="1">
      <c r="B100" s="213" t="s">
        <v>41</v>
      </c>
      <c r="C100" s="208"/>
      <c r="D100" s="208"/>
      <c r="E100" s="208"/>
      <c r="F100" s="208"/>
      <c r="G100" s="239" t="s">
        <v>42</v>
      </c>
      <c r="H100" s="239"/>
      <c r="I100" s="239"/>
      <c r="J100" s="239"/>
      <c r="K100" s="239"/>
      <c r="L100" s="239"/>
      <c r="M100" s="239"/>
      <c r="N100" s="239"/>
      <c r="O100" s="240" t="s">
        <v>57</v>
      </c>
      <c r="P100" s="240"/>
      <c r="Q100" s="240"/>
      <c r="R100" s="240"/>
      <c r="S100" s="240"/>
      <c r="T100" s="240"/>
    </row>
    <row r="101" spans="2:20" ht="28.5" customHeight="1">
      <c r="B101" s="213"/>
      <c r="C101" s="208"/>
      <c r="D101" s="208"/>
      <c r="E101" s="208"/>
      <c r="F101" s="208"/>
      <c r="G101" s="241" t="s">
        <v>44</v>
      </c>
      <c r="H101" s="241"/>
      <c r="I101" s="208"/>
      <c r="J101" s="208"/>
      <c r="K101" s="241" t="s">
        <v>45</v>
      </c>
      <c r="L101" s="241"/>
      <c r="M101" s="241"/>
      <c r="N101" s="208"/>
      <c r="O101" s="241" t="s">
        <v>46</v>
      </c>
      <c r="P101" s="241"/>
      <c r="Q101" s="208"/>
      <c r="R101" s="242" t="s">
        <v>47</v>
      </c>
      <c r="S101" s="242"/>
      <c r="T101" s="214"/>
    </row>
    <row r="102" spans="2:20" ht="28.5" customHeight="1">
      <c r="B102" s="215" t="s">
        <v>48</v>
      </c>
      <c r="C102" s="244" t="str">
        <f>C15</f>
        <v>Brázda-Kračmarová</v>
      </c>
      <c r="D102" s="244"/>
      <c r="E102" s="208"/>
      <c r="F102" s="208"/>
      <c r="G102" s="243">
        <v>21</v>
      </c>
      <c r="H102" s="243"/>
      <c r="I102" s="208"/>
      <c r="J102" s="208"/>
      <c r="K102" s="243">
        <v>21</v>
      </c>
      <c r="L102" s="243"/>
      <c r="M102" s="243"/>
      <c r="N102" s="208"/>
      <c r="O102" s="243"/>
      <c r="P102" s="243"/>
      <c r="Q102" s="208"/>
      <c r="R102" s="243"/>
      <c r="S102" s="243"/>
      <c r="T102" s="214"/>
    </row>
    <row r="103" spans="2:20" ht="6" customHeight="1">
      <c r="B103" s="215"/>
      <c r="C103" s="216"/>
      <c r="D103" s="216"/>
      <c r="E103" s="208"/>
      <c r="F103" s="208"/>
      <c r="G103" s="217"/>
      <c r="H103" s="217"/>
      <c r="I103" s="208"/>
      <c r="J103" s="208"/>
      <c r="K103" s="217"/>
      <c r="L103" s="217"/>
      <c r="M103" s="217"/>
      <c r="N103" s="208"/>
      <c r="O103" s="217"/>
      <c r="P103" s="217"/>
      <c r="Q103" s="208"/>
      <c r="R103" s="217"/>
      <c r="S103" s="217"/>
      <c r="T103" s="214"/>
    </row>
    <row r="104" spans="2:20" ht="28.5" customHeight="1">
      <c r="B104" s="215" t="s">
        <v>49</v>
      </c>
      <c r="C104" s="244" t="str">
        <f>D15</f>
        <v>Derka-Chadimová</v>
      </c>
      <c r="D104" s="244"/>
      <c r="E104" s="208"/>
      <c r="F104" s="208"/>
      <c r="G104" s="243">
        <v>14</v>
      </c>
      <c r="H104" s="243"/>
      <c r="I104" s="208"/>
      <c r="J104" s="208"/>
      <c r="K104" s="243">
        <v>16</v>
      </c>
      <c r="L104" s="243"/>
      <c r="M104" s="243"/>
      <c r="N104" s="208"/>
      <c r="O104" s="243"/>
      <c r="P104" s="243"/>
      <c r="Q104" s="208"/>
      <c r="R104" s="243"/>
      <c r="S104" s="243"/>
      <c r="T104" s="214"/>
    </row>
    <row r="105" spans="2:20" ht="28.5" customHeight="1">
      <c r="B105" s="213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14"/>
    </row>
    <row r="106" spans="2:20" ht="28.5" customHeight="1">
      <c r="B106" s="218" t="s">
        <v>50</v>
      </c>
      <c r="C106" s="243"/>
      <c r="D106" s="243"/>
      <c r="E106" s="208"/>
      <c r="F106" s="208"/>
      <c r="G106" s="243" t="s">
        <v>51</v>
      </c>
      <c r="H106" s="243"/>
      <c r="I106" s="243"/>
      <c r="J106" s="243"/>
      <c r="K106" s="208"/>
      <c r="L106" s="208"/>
      <c r="M106" s="208"/>
      <c r="N106" s="208"/>
      <c r="O106" s="208"/>
      <c r="P106" s="208"/>
      <c r="Q106" s="208"/>
      <c r="R106" s="208"/>
      <c r="S106" s="208"/>
      <c r="T106" s="214"/>
    </row>
    <row r="107" spans="2:20" ht="28.5" customHeight="1">
      <c r="B107" s="213"/>
      <c r="C107" s="208"/>
      <c r="D107" s="208"/>
      <c r="E107" s="208"/>
      <c r="F107" s="208"/>
      <c r="G107" s="245"/>
      <c r="H107" s="245"/>
      <c r="I107" s="245"/>
      <c r="J107" s="245"/>
      <c r="K107" s="208"/>
      <c r="L107" s="208"/>
      <c r="M107" s="208"/>
      <c r="N107" s="208"/>
      <c r="O107" s="208"/>
      <c r="P107" s="208"/>
      <c r="Q107" s="208"/>
      <c r="R107" s="208"/>
      <c r="S107" s="208"/>
      <c r="T107" s="214"/>
    </row>
    <row r="108" spans="2:20" ht="28.5" customHeight="1">
      <c r="B108" s="219"/>
      <c r="C108" s="220"/>
      <c r="D108" s="220"/>
      <c r="E108" s="220"/>
      <c r="F108" s="220"/>
      <c r="G108" s="245"/>
      <c r="H108" s="245"/>
      <c r="I108" s="245"/>
      <c r="J108" s="245"/>
      <c r="K108" s="220"/>
      <c r="L108" s="220"/>
      <c r="M108" s="220"/>
      <c r="N108" s="220"/>
      <c r="O108" s="220"/>
      <c r="P108" s="220"/>
      <c r="Q108" s="220"/>
      <c r="R108" s="220"/>
      <c r="S108" s="220"/>
      <c r="T108" s="221"/>
    </row>
  </sheetData>
  <sheetProtection selectLockedCells="1" selectUnlockedCells="1"/>
  <mergeCells count="148">
    <mergeCell ref="C106:D106"/>
    <mergeCell ref="G106:J106"/>
    <mergeCell ref="G107:J108"/>
    <mergeCell ref="R102:S102"/>
    <mergeCell ref="C104:D104"/>
    <mergeCell ref="G104:H104"/>
    <mergeCell ref="K104:M104"/>
    <mergeCell ref="O104:P104"/>
    <mergeCell ref="R104:S104"/>
    <mergeCell ref="C102:D102"/>
    <mergeCell ref="G102:H102"/>
    <mergeCell ref="K102:M102"/>
    <mergeCell ref="O102:P102"/>
    <mergeCell ref="O100:T100"/>
    <mergeCell ref="G101:H101"/>
    <mergeCell ref="K101:M101"/>
    <mergeCell ref="O101:P101"/>
    <mergeCell ref="R101:S101"/>
    <mergeCell ref="C94:D94"/>
    <mergeCell ref="G94:J94"/>
    <mergeCell ref="G95:J96"/>
    <mergeCell ref="G100:N100"/>
    <mergeCell ref="R90:S90"/>
    <mergeCell ref="C92:D92"/>
    <mergeCell ref="G92:H92"/>
    <mergeCell ref="K92:M92"/>
    <mergeCell ref="O92:P92"/>
    <mergeCell ref="R92:S92"/>
    <mergeCell ref="C90:D90"/>
    <mergeCell ref="G90:H90"/>
    <mergeCell ref="K90:M90"/>
    <mergeCell ref="O90:P90"/>
    <mergeCell ref="O88:T88"/>
    <mergeCell ref="G89:H89"/>
    <mergeCell ref="K89:M89"/>
    <mergeCell ref="O89:P89"/>
    <mergeCell ref="R89:S89"/>
    <mergeCell ref="C82:D82"/>
    <mergeCell ref="G82:J82"/>
    <mergeCell ref="G83:J84"/>
    <mergeCell ref="G88:N88"/>
    <mergeCell ref="R78:S78"/>
    <mergeCell ref="C80:D80"/>
    <mergeCell ref="G80:H80"/>
    <mergeCell ref="K80:M80"/>
    <mergeCell ref="O80:P80"/>
    <mergeCell ref="R80:S80"/>
    <mergeCell ref="C78:D78"/>
    <mergeCell ref="G78:H78"/>
    <mergeCell ref="K78:M78"/>
    <mergeCell ref="O78:P78"/>
    <mergeCell ref="O76:T76"/>
    <mergeCell ref="G77:H77"/>
    <mergeCell ref="K77:M77"/>
    <mergeCell ref="O77:P77"/>
    <mergeCell ref="R77:S77"/>
    <mergeCell ref="C70:D70"/>
    <mergeCell ref="G70:J70"/>
    <mergeCell ref="G71:J72"/>
    <mergeCell ref="G76:N76"/>
    <mergeCell ref="R66:S66"/>
    <mergeCell ref="C68:D68"/>
    <mergeCell ref="G68:H68"/>
    <mergeCell ref="K68:M68"/>
    <mergeCell ref="O68:P68"/>
    <mergeCell ref="R68:S68"/>
    <mergeCell ref="C66:D66"/>
    <mergeCell ref="G66:H66"/>
    <mergeCell ref="K66:M66"/>
    <mergeCell ref="O66:P66"/>
    <mergeCell ref="O64:T64"/>
    <mergeCell ref="G65:H65"/>
    <mergeCell ref="K65:M65"/>
    <mergeCell ref="O65:P65"/>
    <mergeCell ref="R65:S65"/>
    <mergeCell ref="C57:D57"/>
    <mergeCell ref="G57:J57"/>
    <mergeCell ref="G58:J59"/>
    <mergeCell ref="G64:N64"/>
    <mergeCell ref="R53:S53"/>
    <mergeCell ref="C55:D55"/>
    <mergeCell ref="G55:H55"/>
    <mergeCell ref="K55:M55"/>
    <mergeCell ref="O55:P55"/>
    <mergeCell ref="R55:S55"/>
    <mergeCell ref="C53:D53"/>
    <mergeCell ref="G53:H53"/>
    <mergeCell ref="K53:M53"/>
    <mergeCell ref="O53:P53"/>
    <mergeCell ref="O51:T51"/>
    <mergeCell ref="G52:H52"/>
    <mergeCell ref="K52:M52"/>
    <mergeCell ref="O52:P52"/>
    <mergeCell ref="R52:S52"/>
    <mergeCell ref="C45:D45"/>
    <mergeCell ref="G45:J45"/>
    <mergeCell ref="G46:J47"/>
    <mergeCell ref="G51:N51"/>
    <mergeCell ref="R41:S41"/>
    <mergeCell ref="C43:D43"/>
    <mergeCell ref="G43:H43"/>
    <mergeCell ref="K43:M43"/>
    <mergeCell ref="O43:P43"/>
    <mergeCell ref="R43:S43"/>
    <mergeCell ref="C41:D41"/>
    <mergeCell ref="G41:H41"/>
    <mergeCell ref="K41:M41"/>
    <mergeCell ref="O41:P41"/>
    <mergeCell ref="O39:T39"/>
    <mergeCell ref="G40:H40"/>
    <mergeCell ref="K40:M40"/>
    <mergeCell ref="O40:P40"/>
    <mergeCell ref="R40:S40"/>
    <mergeCell ref="C33:D33"/>
    <mergeCell ref="G33:J33"/>
    <mergeCell ref="G34:J35"/>
    <mergeCell ref="G39:N39"/>
    <mergeCell ref="R29:S29"/>
    <mergeCell ref="C31:D31"/>
    <mergeCell ref="G31:H31"/>
    <mergeCell ref="K31:M31"/>
    <mergeCell ref="O31:P31"/>
    <mergeCell ref="R31:S31"/>
    <mergeCell ref="C29:D29"/>
    <mergeCell ref="G29:H29"/>
    <mergeCell ref="K29:M29"/>
    <mergeCell ref="O29:P29"/>
    <mergeCell ref="G27:N27"/>
    <mergeCell ref="O27:T27"/>
    <mergeCell ref="G28:H28"/>
    <mergeCell ref="K28:M28"/>
    <mergeCell ref="O28:P28"/>
    <mergeCell ref="R28:S28"/>
    <mergeCell ref="E8:G8"/>
    <mergeCell ref="H8:J8"/>
    <mergeCell ref="K8:M8"/>
    <mergeCell ref="C16:M16"/>
    <mergeCell ref="D5:P5"/>
    <mergeCell ref="Q5:R5"/>
    <mergeCell ref="D6:P6"/>
    <mergeCell ref="E7:M7"/>
    <mergeCell ref="N7:O7"/>
    <mergeCell ref="P7:Q7"/>
    <mergeCell ref="R7:S7"/>
    <mergeCell ref="B2:T2"/>
    <mergeCell ref="D3:T3"/>
    <mergeCell ref="D4:P4"/>
    <mergeCell ref="Q4:R4"/>
  </mergeCells>
  <printOptions horizontalCentered="1"/>
  <pageMargins left="0" right="0" top="0.6694444444444444" bottom="0.39375" header="0.5118055555555555" footer="0.39375"/>
  <pageSetup horizontalDpi="300" verticalDpi="300" orientation="landscape" paperSize="9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</cp:lastModifiedBy>
  <cp:lastPrinted>2016-11-05T13:49:22Z</cp:lastPrinted>
  <dcterms:modified xsi:type="dcterms:W3CDTF">2016-11-05T16:32:24Z</dcterms:modified>
  <cp:category/>
  <cp:version/>
  <cp:contentType/>
  <cp:contentStatus/>
</cp:coreProperties>
</file>